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420" yWindow="0" windowWidth="26980" windowHeight="17560" tabRatio="440" activeTab="1"/>
  </bookViews>
  <sheets>
    <sheet name="Table 9.1 miRNA Frequencies" sheetId="1" r:id="rId1"/>
    <sheet name="Table 9.2 miRNA Catalog" sheetId="2" r:id="rId2"/>
    <sheet name="Table 9.3 miRNA Target Genes" sheetId="3" r:id="rId3"/>
  </sheets>
  <definedNames>
    <definedName name="_xlnm.Print_Area" localSheetId="2">'Table 9.3 miRNA Target Genes'!$A$2:$G$830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2" i="1" l="1"/>
  <c r="Y12" i="1"/>
  <c r="X18" i="1"/>
  <c r="X17" i="1"/>
  <c r="X16" i="1"/>
  <c r="X15" i="1"/>
  <c r="X14" i="1"/>
  <c r="X13" i="1"/>
  <c r="X12" i="1"/>
  <c r="X11" i="1"/>
  <c r="C12" i="1"/>
  <c r="D12" i="1"/>
  <c r="E12" i="1"/>
  <c r="F12" i="1"/>
  <c r="G12" i="1"/>
  <c r="H12" i="1"/>
  <c r="I12" i="1"/>
  <c r="J12" i="1"/>
  <c r="K12" i="1"/>
  <c r="L12" i="1"/>
  <c r="C14" i="1"/>
  <c r="D14" i="1"/>
  <c r="E14" i="1"/>
  <c r="F14" i="1"/>
  <c r="G14" i="1"/>
  <c r="H14" i="1"/>
  <c r="I14" i="1"/>
  <c r="J14" i="1"/>
  <c r="K14" i="1"/>
  <c r="L14" i="1"/>
  <c r="S55" i="1"/>
  <c r="S56" i="1"/>
  <c r="W47" i="1"/>
  <c r="S82" i="1"/>
  <c r="T82" i="1"/>
  <c r="U82" i="1"/>
  <c r="V82" i="1"/>
  <c r="W82" i="1"/>
  <c r="S33" i="1"/>
  <c r="T33" i="1"/>
  <c r="U33" i="1"/>
  <c r="V33" i="1"/>
  <c r="W33" i="1"/>
  <c r="N82" i="1"/>
  <c r="O82" i="1"/>
  <c r="P82" i="1"/>
  <c r="Q82" i="1"/>
  <c r="R82" i="1"/>
  <c r="N33" i="1"/>
  <c r="O33" i="1"/>
  <c r="P33" i="1"/>
  <c r="Q33" i="1"/>
  <c r="R33" i="1"/>
  <c r="N83" i="1"/>
  <c r="O83" i="1"/>
  <c r="P83" i="1"/>
  <c r="Q83" i="1"/>
  <c r="R83" i="1"/>
  <c r="S83" i="1"/>
  <c r="T83" i="1"/>
  <c r="U83" i="1"/>
  <c r="V83" i="1"/>
  <c r="W83" i="1"/>
  <c r="N48" i="1"/>
  <c r="O48" i="1"/>
  <c r="P48" i="1"/>
  <c r="Q48" i="1"/>
  <c r="R48" i="1"/>
  <c r="S48" i="1"/>
  <c r="T48" i="1"/>
  <c r="U48" i="1"/>
  <c r="V48" i="1"/>
  <c r="W48" i="1"/>
  <c r="N64" i="1"/>
  <c r="O64" i="1"/>
  <c r="P64" i="1"/>
  <c r="Q64" i="1"/>
  <c r="R64" i="1"/>
  <c r="S64" i="1"/>
  <c r="T64" i="1"/>
  <c r="U64" i="1"/>
  <c r="V64" i="1"/>
  <c r="W64" i="1"/>
  <c r="N62" i="1"/>
  <c r="O62" i="1"/>
  <c r="P62" i="1"/>
  <c r="Q62" i="1"/>
  <c r="R62" i="1"/>
  <c r="S62" i="1"/>
  <c r="T62" i="1"/>
  <c r="U62" i="1"/>
  <c r="V62" i="1"/>
  <c r="W62" i="1"/>
  <c r="N39" i="1"/>
  <c r="O39" i="1"/>
  <c r="P39" i="1"/>
  <c r="Q39" i="1"/>
  <c r="R39" i="1"/>
  <c r="S39" i="1"/>
  <c r="T39" i="1"/>
  <c r="U39" i="1"/>
  <c r="V39" i="1"/>
  <c r="W39" i="1"/>
  <c r="N38" i="1"/>
  <c r="O38" i="1"/>
  <c r="P38" i="1"/>
  <c r="Q38" i="1"/>
  <c r="R38" i="1"/>
  <c r="S38" i="1"/>
  <c r="T38" i="1"/>
  <c r="U38" i="1"/>
  <c r="V38" i="1"/>
  <c r="W38" i="1"/>
  <c r="N63" i="1"/>
  <c r="O63" i="1"/>
  <c r="P63" i="1"/>
  <c r="Q63" i="1"/>
  <c r="R63" i="1"/>
  <c r="S63" i="1"/>
  <c r="T63" i="1"/>
  <c r="U63" i="1"/>
  <c r="V63" i="1"/>
  <c r="W63" i="1"/>
  <c r="T55" i="1"/>
  <c r="U55" i="1"/>
  <c r="V55" i="1"/>
  <c r="W55" i="1"/>
  <c r="N55" i="1"/>
  <c r="O55" i="1"/>
  <c r="P55" i="1"/>
  <c r="Q55" i="1"/>
  <c r="R55" i="1"/>
  <c r="S24" i="1"/>
  <c r="T24" i="1"/>
  <c r="U24" i="1"/>
  <c r="V24" i="1"/>
  <c r="W24" i="1"/>
  <c r="N24" i="1"/>
  <c r="O24" i="1"/>
  <c r="P24" i="1"/>
  <c r="Q24" i="1"/>
  <c r="R24" i="1"/>
  <c r="S72" i="1"/>
  <c r="T72" i="1"/>
  <c r="U72" i="1"/>
  <c r="V72" i="1"/>
  <c r="W72" i="1"/>
  <c r="S79" i="1"/>
  <c r="T79" i="1"/>
  <c r="U79" i="1"/>
  <c r="V79" i="1"/>
  <c r="W79" i="1"/>
  <c r="N72" i="1"/>
  <c r="O72" i="1"/>
  <c r="P72" i="1"/>
  <c r="Q72" i="1"/>
  <c r="R72" i="1"/>
  <c r="N79" i="1"/>
  <c r="O79" i="1"/>
  <c r="P79" i="1"/>
  <c r="Q79" i="1"/>
  <c r="R79" i="1"/>
  <c r="S69" i="1"/>
  <c r="T69" i="1"/>
  <c r="U69" i="1"/>
  <c r="V69" i="1"/>
  <c r="W69" i="1"/>
  <c r="S65" i="1"/>
  <c r="T65" i="1"/>
  <c r="U65" i="1"/>
  <c r="V65" i="1"/>
  <c r="W65" i="1"/>
  <c r="S57" i="1"/>
  <c r="T57" i="1"/>
  <c r="U57" i="1"/>
  <c r="V57" i="1"/>
  <c r="W57" i="1"/>
  <c r="S67" i="1"/>
  <c r="T67" i="1"/>
  <c r="U67" i="1"/>
  <c r="V67" i="1"/>
  <c r="W67" i="1"/>
  <c r="S68" i="1"/>
  <c r="T68" i="1"/>
  <c r="U68" i="1"/>
  <c r="V68" i="1"/>
  <c r="W68" i="1"/>
  <c r="N69" i="1"/>
  <c r="O69" i="1"/>
  <c r="P69" i="1"/>
  <c r="Q69" i="1"/>
  <c r="R69" i="1"/>
  <c r="N65" i="1"/>
  <c r="O65" i="1"/>
  <c r="P65" i="1"/>
  <c r="Q65" i="1"/>
  <c r="R65" i="1"/>
  <c r="N57" i="1"/>
  <c r="O57" i="1"/>
  <c r="P57" i="1"/>
  <c r="Q57" i="1"/>
  <c r="R57" i="1"/>
  <c r="N67" i="1"/>
  <c r="O67" i="1"/>
  <c r="P67" i="1"/>
  <c r="Q67" i="1"/>
  <c r="R67" i="1"/>
  <c r="N68" i="1"/>
  <c r="O68" i="1"/>
  <c r="P68" i="1"/>
  <c r="Q68" i="1"/>
  <c r="R68" i="1"/>
  <c r="S70" i="1"/>
  <c r="T70" i="1"/>
  <c r="U70" i="1"/>
  <c r="V70" i="1"/>
  <c r="W70" i="1"/>
  <c r="S80" i="1"/>
  <c r="T80" i="1"/>
  <c r="U80" i="1"/>
  <c r="V80" i="1"/>
  <c r="W80" i="1"/>
  <c r="N70" i="1"/>
  <c r="O70" i="1"/>
  <c r="P70" i="1"/>
  <c r="Q70" i="1"/>
  <c r="R70" i="1"/>
  <c r="N80" i="1"/>
  <c r="O80" i="1"/>
  <c r="P80" i="1"/>
  <c r="Q80" i="1"/>
  <c r="R80" i="1"/>
  <c r="S29" i="1"/>
  <c r="T29" i="1"/>
  <c r="U29" i="1"/>
  <c r="V29" i="1"/>
  <c r="W29" i="1"/>
  <c r="S37" i="1"/>
  <c r="T37" i="1"/>
  <c r="U37" i="1"/>
  <c r="V37" i="1"/>
  <c r="W37" i="1"/>
  <c r="N29" i="1"/>
  <c r="O29" i="1"/>
  <c r="P29" i="1"/>
  <c r="Q29" i="1"/>
  <c r="R29" i="1"/>
  <c r="N37" i="1"/>
  <c r="O37" i="1"/>
  <c r="P37" i="1"/>
  <c r="Q37" i="1"/>
  <c r="R37" i="1"/>
  <c r="T56" i="1"/>
  <c r="U56" i="1"/>
  <c r="V56" i="1"/>
  <c r="W56" i="1"/>
  <c r="N56" i="1"/>
  <c r="O56" i="1"/>
  <c r="P56" i="1"/>
  <c r="Q56" i="1"/>
  <c r="R56" i="1"/>
  <c r="S23" i="1"/>
  <c r="T23" i="1"/>
  <c r="U23" i="1"/>
  <c r="V23" i="1"/>
  <c r="W23" i="1"/>
  <c r="N23" i="1"/>
  <c r="O23" i="1"/>
  <c r="P23" i="1"/>
  <c r="Q23" i="1"/>
  <c r="R23" i="1"/>
  <c r="S49" i="1"/>
  <c r="T49" i="1"/>
  <c r="U49" i="1"/>
  <c r="V49" i="1"/>
  <c r="W49" i="1"/>
  <c r="N49" i="1"/>
  <c r="O49" i="1"/>
  <c r="P49" i="1"/>
  <c r="Q49" i="1"/>
  <c r="R49" i="1"/>
  <c r="S27" i="1"/>
  <c r="T27" i="1"/>
  <c r="U27" i="1"/>
  <c r="V27" i="1"/>
  <c r="W27" i="1"/>
  <c r="S50" i="1"/>
  <c r="T50" i="1"/>
  <c r="U50" i="1"/>
  <c r="V50" i="1"/>
  <c r="W50" i="1"/>
  <c r="S75" i="1"/>
  <c r="T75" i="1"/>
  <c r="U75" i="1"/>
  <c r="V75" i="1"/>
  <c r="W75" i="1"/>
  <c r="N27" i="1"/>
  <c r="O27" i="1"/>
  <c r="P27" i="1"/>
  <c r="Q27" i="1"/>
  <c r="R27" i="1"/>
  <c r="N50" i="1"/>
  <c r="O50" i="1"/>
  <c r="P50" i="1"/>
  <c r="Q50" i="1"/>
  <c r="R50" i="1"/>
  <c r="N75" i="1"/>
  <c r="O75" i="1"/>
  <c r="P75" i="1"/>
  <c r="Q75" i="1"/>
  <c r="R75" i="1"/>
  <c r="S21" i="1"/>
  <c r="T21" i="1"/>
  <c r="U21" i="1"/>
  <c r="V21" i="1"/>
  <c r="W21" i="1"/>
  <c r="S26" i="1"/>
  <c r="T26" i="1"/>
  <c r="U26" i="1"/>
  <c r="V26" i="1"/>
  <c r="W26" i="1"/>
  <c r="S30" i="1"/>
  <c r="T30" i="1"/>
  <c r="U30" i="1"/>
  <c r="V30" i="1"/>
  <c r="W30" i="1"/>
  <c r="S40" i="1"/>
  <c r="T40" i="1"/>
  <c r="U40" i="1"/>
  <c r="V40" i="1"/>
  <c r="W40" i="1"/>
  <c r="N21" i="1"/>
  <c r="O21" i="1"/>
  <c r="P21" i="1"/>
  <c r="Q21" i="1"/>
  <c r="R21" i="1"/>
  <c r="N26" i="1"/>
  <c r="O26" i="1"/>
  <c r="P26" i="1"/>
  <c r="Q26" i="1"/>
  <c r="R26" i="1"/>
  <c r="N30" i="1"/>
  <c r="O30" i="1"/>
  <c r="P30" i="1"/>
  <c r="Q30" i="1"/>
  <c r="R30" i="1"/>
  <c r="N40" i="1"/>
  <c r="O40" i="1"/>
  <c r="P40" i="1"/>
  <c r="Q40" i="1"/>
  <c r="R40" i="1"/>
  <c r="S42" i="1"/>
  <c r="T42" i="1"/>
  <c r="U42" i="1"/>
  <c r="V42" i="1"/>
  <c r="W42" i="1"/>
  <c r="S59" i="1"/>
  <c r="T59" i="1"/>
  <c r="U59" i="1"/>
  <c r="V59" i="1"/>
  <c r="W59" i="1"/>
  <c r="S44" i="1"/>
  <c r="T44" i="1"/>
  <c r="U44" i="1"/>
  <c r="V44" i="1"/>
  <c r="W44" i="1"/>
  <c r="S53" i="1"/>
  <c r="T53" i="1"/>
  <c r="U53" i="1"/>
  <c r="V53" i="1"/>
  <c r="W53" i="1"/>
  <c r="S77" i="1"/>
  <c r="T77" i="1"/>
  <c r="U77" i="1"/>
  <c r="V77" i="1"/>
  <c r="W77" i="1"/>
  <c r="S73" i="1"/>
  <c r="T73" i="1"/>
  <c r="U73" i="1"/>
  <c r="V73" i="1"/>
  <c r="W73" i="1"/>
  <c r="N42" i="1"/>
  <c r="O42" i="1"/>
  <c r="P42" i="1"/>
  <c r="Q42" i="1"/>
  <c r="R42" i="1"/>
  <c r="N59" i="1"/>
  <c r="O59" i="1"/>
  <c r="P59" i="1"/>
  <c r="Q59" i="1"/>
  <c r="R59" i="1"/>
  <c r="N44" i="1"/>
  <c r="O44" i="1"/>
  <c r="P44" i="1"/>
  <c r="Q44" i="1"/>
  <c r="R44" i="1"/>
  <c r="N53" i="1"/>
  <c r="O53" i="1"/>
  <c r="P53" i="1"/>
  <c r="Q53" i="1"/>
  <c r="R53" i="1"/>
  <c r="N77" i="1"/>
  <c r="O77" i="1"/>
  <c r="P77" i="1"/>
  <c r="Q77" i="1"/>
  <c r="R77" i="1"/>
  <c r="N73" i="1"/>
  <c r="O73" i="1"/>
  <c r="P73" i="1"/>
  <c r="Q73" i="1"/>
  <c r="R73" i="1"/>
  <c r="S34" i="1"/>
  <c r="T34" i="1"/>
  <c r="U34" i="1"/>
  <c r="V34" i="1"/>
  <c r="W34" i="1"/>
  <c r="S45" i="1"/>
  <c r="T45" i="1"/>
  <c r="U45" i="1"/>
  <c r="V45" i="1"/>
  <c r="W45" i="1"/>
  <c r="S78" i="1"/>
  <c r="T78" i="1"/>
  <c r="U78" i="1"/>
  <c r="V78" i="1"/>
  <c r="W78" i="1"/>
  <c r="S52" i="1"/>
  <c r="T52" i="1"/>
  <c r="U52" i="1"/>
  <c r="V52" i="1"/>
  <c r="W52" i="1"/>
  <c r="S61" i="1"/>
  <c r="T61" i="1"/>
  <c r="U61" i="1"/>
  <c r="V61" i="1"/>
  <c r="W61" i="1"/>
  <c r="S71" i="1"/>
  <c r="T71" i="1"/>
  <c r="U71" i="1"/>
  <c r="V71" i="1"/>
  <c r="W71" i="1"/>
  <c r="N34" i="1"/>
  <c r="O34" i="1"/>
  <c r="P34" i="1"/>
  <c r="Q34" i="1"/>
  <c r="R34" i="1"/>
  <c r="N45" i="1"/>
  <c r="O45" i="1"/>
  <c r="P45" i="1"/>
  <c r="Q45" i="1"/>
  <c r="R45" i="1"/>
  <c r="N78" i="1"/>
  <c r="O78" i="1"/>
  <c r="P78" i="1"/>
  <c r="Q78" i="1"/>
  <c r="R78" i="1"/>
  <c r="N52" i="1"/>
  <c r="O52" i="1"/>
  <c r="P52" i="1"/>
  <c r="Q52" i="1"/>
  <c r="R52" i="1"/>
  <c r="N61" i="1"/>
  <c r="O61" i="1"/>
  <c r="P61" i="1"/>
  <c r="Q61" i="1"/>
  <c r="R61" i="1"/>
  <c r="N71" i="1"/>
  <c r="O71" i="1"/>
  <c r="P71" i="1"/>
  <c r="Q71" i="1"/>
  <c r="R71" i="1"/>
  <c r="S66" i="1"/>
  <c r="T66" i="1"/>
  <c r="U66" i="1"/>
  <c r="V66" i="1"/>
  <c r="W66" i="1"/>
  <c r="S51" i="1"/>
  <c r="T51" i="1"/>
  <c r="U51" i="1"/>
  <c r="V51" i="1"/>
  <c r="W51" i="1"/>
  <c r="S74" i="1"/>
  <c r="T74" i="1"/>
  <c r="U74" i="1"/>
  <c r="V74" i="1"/>
  <c r="W74" i="1"/>
  <c r="N66" i="1"/>
  <c r="O66" i="1"/>
  <c r="P66" i="1"/>
  <c r="Q66" i="1"/>
  <c r="R66" i="1"/>
  <c r="N51" i="1"/>
  <c r="O51" i="1"/>
  <c r="P51" i="1"/>
  <c r="Q51" i="1"/>
  <c r="R51" i="1"/>
  <c r="N74" i="1"/>
  <c r="O74" i="1"/>
  <c r="P74" i="1"/>
  <c r="Q74" i="1"/>
  <c r="R74" i="1"/>
  <c r="S28" i="1"/>
  <c r="T28" i="1"/>
  <c r="U28" i="1"/>
  <c r="V28" i="1"/>
  <c r="W28" i="1"/>
  <c r="S32" i="1"/>
  <c r="T32" i="1"/>
  <c r="U32" i="1"/>
  <c r="V32" i="1"/>
  <c r="W32" i="1"/>
  <c r="N28" i="1"/>
  <c r="O28" i="1"/>
  <c r="P28" i="1"/>
  <c r="Q28" i="1"/>
  <c r="R28" i="1"/>
  <c r="N32" i="1"/>
  <c r="O32" i="1"/>
  <c r="P32" i="1"/>
  <c r="Q32" i="1"/>
  <c r="R32" i="1"/>
  <c r="S36" i="1"/>
  <c r="T36" i="1"/>
  <c r="U36" i="1"/>
  <c r="V36" i="1"/>
  <c r="W36" i="1"/>
  <c r="S46" i="1"/>
  <c r="T46" i="1"/>
  <c r="U46" i="1"/>
  <c r="V46" i="1"/>
  <c r="W46" i="1"/>
  <c r="N36" i="1"/>
  <c r="O36" i="1"/>
  <c r="P36" i="1"/>
  <c r="Q36" i="1"/>
  <c r="R36" i="1"/>
  <c r="N46" i="1"/>
  <c r="O46" i="1"/>
  <c r="P46" i="1"/>
  <c r="Q46" i="1"/>
  <c r="R46" i="1"/>
  <c r="S19" i="1"/>
  <c r="T19" i="1"/>
  <c r="U19" i="1"/>
  <c r="V19" i="1"/>
  <c r="W19" i="1"/>
  <c r="S22" i="1"/>
  <c r="T22" i="1"/>
  <c r="U22" i="1"/>
  <c r="V22" i="1"/>
  <c r="W22" i="1"/>
  <c r="S54" i="1"/>
  <c r="T54" i="1"/>
  <c r="U54" i="1"/>
  <c r="V54" i="1"/>
  <c r="W54" i="1"/>
  <c r="N19" i="1"/>
  <c r="O19" i="1"/>
  <c r="P19" i="1"/>
  <c r="Q19" i="1"/>
  <c r="R19" i="1"/>
  <c r="N22" i="1"/>
  <c r="O22" i="1"/>
  <c r="P22" i="1"/>
  <c r="Q22" i="1"/>
  <c r="R22" i="1"/>
  <c r="N54" i="1"/>
  <c r="O54" i="1"/>
  <c r="P54" i="1"/>
  <c r="Q54" i="1"/>
  <c r="R54" i="1"/>
  <c r="S35" i="1"/>
  <c r="T35" i="1"/>
  <c r="U35" i="1"/>
  <c r="V35" i="1"/>
  <c r="W35" i="1"/>
  <c r="S76" i="1"/>
  <c r="T76" i="1"/>
  <c r="U76" i="1"/>
  <c r="V76" i="1"/>
  <c r="W76" i="1"/>
  <c r="S81" i="1"/>
  <c r="T81" i="1"/>
  <c r="U81" i="1"/>
  <c r="V81" i="1"/>
  <c r="W81" i="1"/>
  <c r="N35" i="1"/>
  <c r="O35" i="1"/>
  <c r="P35" i="1"/>
  <c r="Q35" i="1"/>
  <c r="R35" i="1"/>
  <c r="N76" i="1"/>
  <c r="O76" i="1"/>
  <c r="P76" i="1"/>
  <c r="Q76" i="1"/>
  <c r="R76" i="1"/>
  <c r="N81" i="1"/>
  <c r="O81" i="1"/>
  <c r="P81" i="1"/>
  <c r="Q81" i="1"/>
  <c r="R81" i="1"/>
  <c r="S31" i="1"/>
  <c r="T31" i="1"/>
  <c r="U31" i="1"/>
  <c r="V31" i="1"/>
  <c r="W31" i="1"/>
  <c r="N31" i="1"/>
  <c r="O31" i="1"/>
  <c r="P31" i="1"/>
  <c r="Q31" i="1"/>
  <c r="R31" i="1"/>
  <c r="S25" i="1"/>
  <c r="T25" i="1"/>
  <c r="U25" i="1"/>
  <c r="V25" i="1"/>
  <c r="W25" i="1"/>
  <c r="N25" i="1"/>
  <c r="O25" i="1"/>
  <c r="P25" i="1"/>
  <c r="Q25" i="1"/>
  <c r="R25" i="1"/>
  <c r="S20" i="1"/>
  <c r="T20" i="1"/>
  <c r="U20" i="1"/>
  <c r="V20" i="1"/>
  <c r="W20" i="1"/>
  <c r="S47" i="1"/>
  <c r="T47" i="1"/>
  <c r="U47" i="1"/>
  <c r="V47" i="1"/>
  <c r="N47" i="1"/>
  <c r="O47" i="1"/>
  <c r="P47" i="1"/>
  <c r="Q47" i="1"/>
  <c r="R47" i="1"/>
  <c r="X47" i="1"/>
  <c r="N20" i="1"/>
  <c r="O20" i="1"/>
  <c r="P20" i="1"/>
  <c r="Q20" i="1"/>
  <c r="R20" i="1"/>
  <c r="S58" i="1"/>
  <c r="T58" i="1"/>
  <c r="U58" i="1"/>
  <c r="V58" i="1"/>
  <c r="W58" i="1"/>
  <c r="S60" i="1"/>
  <c r="T60" i="1"/>
  <c r="U60" i="1"/>
  <c r="V60" i="1"/>
  <c r="W60" i="1"/>
  <c r="S41" i="1"/>
  <c r="T41" i="1"/>
  <c r="U41" i="1"/>
  <c r="V41" i="1"/>
  <c r="W41" i="1"/>
  <c r="S43" i="1"/>
  <c r="T43" i="1"/>
  <c r="U43" i="1"/>
  <c r="V43" i="1"/>
  <c r="W43" i="1"/>
  <c r="N58" i="1"/>
  <c r="O58" i="1"/>
  <c r="P58" i="1"/>
  <c r="Q58" i="1"/>
  <c r="R58" i="1"/>
  <c r="N60" i="1"/>
  <c r="O60" i="1"/>
  <c r="P60" i="1"/>
  <c r="Q60" i="1"/>
  <c r="R60" i="1"/>
  <c r="N41" i="1"/>
  <c r="O41" i="1"/>
  <c r="P41" i="1"/>
  <c r="Q41" i="1"/>
  <c r="R41" i="1"/>
  <c r="N43" i="1"/>
  <c r="O43" i="1"/>
  <c r="P43" i="1"/>
  <c r="Q43" i="1"/>
  <c r="R43" i="1"/>
  <c r="T102" i="2"/>
  <c r="Y13" i="1"/>
  <c r="Z13" i="1"/>
  <c r="AA13" i="1"/>
  <c r="AB13" i="1"/>
  <c r="AC13" i="1"/>
  <c r="AD13" i="1"/>
  <c r="Y14" i="1"/>
  <c r="Z14" i="1"/>
  <c r="AA14" i="1"/>
  <c r="AB14" i="1"/>
  <c r="AC14" i="1"/>
  <c r="AD14" i="1"/>
  <c r="Y15" i="1"/>
  <c r="Z15" i="1"/>
  <c r="AA15" i="1"/>
  <c r="AB15" i="1"/>
  <c r="AC15" i="1"/>
  <c r="AD15" i="1"/>
  <c r="Y16" i="1"/>
  <c r="Z16" i="1"/>
  <c r="AA16" i="1"/>
  <c r="AB16" i="1"/>
  <c r="AC16" i="1"/>
  <c r="AD16" i="1"/>
  <c r="Y17" i="1"/>
  <c r="Z17" i="1"/>
  <c r="AA17" i="1"/>
  <c r="AB17" i="1"/>
  <c r="AC17" i="1"/>
  <c r="AD17" i="1"/>
  <c r="Y18" i="1"/>
  <c r="Z18" i="1"/>
  <c r="AA18" i="1"/>
  <c r="AB18" i="1"/>
  <c r="AC18" i="1"/>
  <c r="AD18" i="1"/>
  <c r="AD11" i="1"/>
  <c r="AC11" i="1"/>
  <c r="AB11" i="1"/>
  <c r="AA11" i="1"/>
  <c r="Z11" i="1"/>
  <c r="Y11" i="1"/>
  <c r="N84" i="1"/>
  <c r="O84" i="1"/>
  <c r="P84" i="1"/>
  <c r="Q84" i="1"/>
  <c r="R84" i="1"/>
  <c r="S84" i="1"/>
  <c r="T84" i="1"/>
  <c r="U84" i="1"/>
  <c r="V84" i="1"/>
  <c r="W84" i="1"/>
  <c r="N85" i="1"/>
  <c r="O85" i="1"/>
  <c r="P85" i="1"/>
  <c r="Q85" i="1"/>
  <c r="R85" i="1"/>
  <c r="S85" i="1"/>
  <c r="T85" i="1"/>
  <c r="U85" i="1"/>
  <c r="V85" i="1"/>
  <c r="W85" i="1"/>
  <c r="N86" i="1"/>
  <c r="O86" i="1"/>
  <c r="P86" i="1"/>
  <c r="Q86" i="1"/>
  <c r="R86" i="1"/>
  <c r="S86" i="1"/>
  <c r="T86" i="1"/>
  <c r="U86" i="1"/>
  <c r="V86" i="1"/>
  <c r="W86" i="1"/>
  <c r="N87" i="1"/>
  <c r="O87" i="1"/>
  <c r="P87" i="1"/>
  <c r="Q87" i="1"/>
  <c r="R87" i="1"/>
  <c r="S87" i="1"/>
  <c r="T87" i="1"/>
  <c r="U87" i="1"/>
  <c r="V87" i="1"/>
  <c r="W87" i="1"/>
  <c r="N88" i="1"/>
  <c r="O88" i="1"/>
  <c r="P88" i="1"/>
  <c r="Q88" i="1"/>
  <c r="R88" i="1"/>
  <c r="S88" i="1"/>
  <c r="T88" i="1"/>
  <c r="U88" i="1"/>
  <c r="V88" i="1"/>
  <c r="W88" i="1"/>
  <c r="N89" i="1"/>
  <c r="O89" i="1"/>
  <c r="P89" i="1"/>
  <c r="Q89" i="1"/>
  <c r="R89" i="1"/>
  <c r="S89" i="1"/>
  <c r="T89" i="1"/>
  <c r="U89" i="1"/>
  <c r="V89" i="1"/>
  <c r="W89" i="1"/>
  <c r="N90" i="1"/>
  <c r="O90" i="1"/>
  <c r="P90" i="1"/>
  <c r="Q90" i="1"/>
  <c r="R90" i="1"/>
  <c r="S90" i="1"/>
  <c r="T90" i="1"/>
  <c r="U90" i="1"/>
  <c r="V90" i="1"/>
  <c r="W90" i="1"/>
  <c r="N91" i="1"/>
  <c r="O91" i="1"/>
  <c r="P91" i="1"/>
  <c r="Q91" i="1"/>
  <c r="R91" i="1"/>
  <c r="S91" i="1"/>
  <c r="T91" i="1"/>
  <c r="U91" i="1"/>
  <c r="V91" i="1"/>
  <c r="W91" i="1"/>
  <c r="N92" i="1"/>
  <c r="O92" i="1"/>
  <c r="P92" i="1"/>
  <c r="Q92" i="1"/>
  <c r="R92" i="1"/>
  <c r="S92" i="1"/>
  <c r="T92" i="1"/>
  <c r="U92" i="1"/>
  <c r="V92" i="1"/>
  <c r="W92" i="1"/>
  <c r="N93" i="1"/>
  <c r="O93" i="1"/>
  <c r="P93" i="1"/>
  <c r="Q93" i="1"/>
  <c r="R93" i="1"/>
  <c r="S93" i="1"/>
  <c r="T93" i="1"/>
  <c r="U93" i="1"/>
  <c r="V93" i="1"/>
  <c r="W93" i="1"/>
  <c r="N94" i="1"/>
  <c r="O94" i="1"/>
  <c r="P94" i="1"/>
  <c r="Q94" i="1"/>
  <c r="R94" i="1"/>
  <c r="S94" i="1"/>
  <c r="T94" i="1"/>
  <c r="U94" i="1"/>
  <c r="V94" i="1"/>
  <c r="W94" i="1"/>
  <c r="N95" i="1"/>
  <c r="O95" i="1"/>
  <c r="P95" i="1"/>
  <c r="Q95" i="1"/>
  <c r="R95" i="1"/>
  <c r="S95" i="1"/>
  <c r="T95" i="1"/>
  <c r="U95" i="1"/>
  <c r="V95" i="1"/>
  <c r="W95" i="1"/>
  <c r="N96" i="1"/>
  <c r="O96" i="1"/>
  <c r="P96" i="1"/>
  <c r="Q96" i="1"/>
  <c r="R96" i="1"/>
  <c r="S96" i="1"/>
  <c r="T96" i="1"/>
  <c r="U96" i="1"/>
  <c r="V96" i="1"/>
  <c r="W96" i="1"/>
  <c r="N97" i="1"/>
  <c r="O97" i="1"/>
  <c r="P97" i="1"/>
  <c r="Q97" i="1"/>
  <c r="R97" i="1"/>
  <c r="S97" i="1"/>
  <c r="T97" i="1"/>
  <c r="U97" i="1"/>
  <c r="V97" i="1"/>
  <c r="W97" i="1"/>
  <c r="N98" i="1"/>
  <c r="O98" i="1"/>
  <c r="P98" i="1"/>
  <c r="Q98" i="1"/>
  <c r="R98" i="1"/>
  <c r="S98" i="1"/>
  <c r="T98" i="1"/>
  <c r="U98" i="1"/>
  <c r="V98" i="1"/>
  <c r="W98" i="1"/>
  <c r="N99" i="1"/>
  <c r="O99" i="1"/>
  <c r="P99" i="1"/>
  <c r="Q99" i="1"/>
  <c r="R99" i="1"/>
  <c r="S99" i="1"/>
  <c r="T99" i="1"/>
  <c r="U99" i="1"/>
  <c r="V99" i="1"/>
  <c r="W99" i="1"/>
  <c r="N100" i="1"/>
  <c r="O100" i="1"/>
  <c r="P100" i="1"/>
  <c r="Q100" i="1"/>
  <c r="R100" i="1"/>
  <c r="S100" i="1"/>
  <c r="T100" i="1"/>
  <c r="U100" i="1"/>
  <c r="V100" i="1"/>
  <c r="W100" i="1"/>
  <c r="N101" i="1"/>
  <c r="O101" i="1"/>
  <c r="P101" i="1"/>
  <c r="Q101" i="1"/>
  <c r="R101" i="1"/>
  <c r="S101" i="1"/>
  <c r="T101" i="1"/>
  <c r="U101" i="1"/>
  <c r="V101" i="1"/>
  <c r="W101" i="1"/>
  <c r="N102" i="1"/>
  <c r="O102" i="1"/>
  <c r="P102" i="1"/>
  <c r="Q102" i="1"/>
  <c r="R102" i="1"/>
  <c r="S102" i="1"/>
  <c r="T102" i="1"/>
  <c r="U102" i="1"/>
  <c r="V102" i="1"/>
  <c r="W102" i="1"/>
  <c r="N103" i="1"/>
  <c r="O103" i="1"/>
  <c r="P103" i="1"/>
  <c r="Q103" i="1"/>
  <c r="R103" i="1"/>
  <c r="S103" i="1"/>
  <c r="T103" i="1"/>
  <c r="U103" i="1"/>
  <c r="V103" i="1"/>
  <c r="W103" i="1"/>
  <c r="N104" i="1"/>
  <c r="O104" i="1"/>
  <c r="P104" i="1"/>
  <c r="Q104" i="1"/>
  <c r="R104" i="1"/>
  <c r="S104" i="1"/>
  <c r="T104" i="1"/>
  <c r="U104" i="1"/>
  <c r="V104" i="1"/>
  <c r="W104" i="1"/>
  <c r="N105" i="1"/>
  <c r="O105" i="1"/>
  <c r="P105" i="1"/>
  <c r="Q105" i="1"/>
  <c r="R105" i="1"/>
  <c r="S105" i="1"/>
  <c r="T105" i="1"/>
  <c r="U105" i="1"/>
  <c r="V105" i="1"/>
  <c r="W105" i="1"/>
  <c r="N106" i="1"/>
  <c r="O106" i="1"/>
  <c r="P106" i="1"/>
  <c r="Q106" i="1"/>
  <c r="R106" i="1"/>
  <c r="S106" i="1"/>
  <c r="T106" i="1"/>
  <c r="U106" i="1"/>
  <c r="V106" i="1"/>
  <c r="W106" i="1"/>
  <c r="N107" i="1"/>
  <c r="O107" i="1"/>
  <c r="P107" i="1"/>
  <c r="Q107" i="1"/>
  <c r="R107" i="1"/>
  <c r="S107" i="1"/>
  <c r="T107" i="1"/>
  <c r="U107" i="1"/>
  <c r="V107" i="1"/>
  <c r="W107" i="1"/>
  <c r="N108" i="1"/>
  <c r="O108" i="1"/>
  <c r="P108" i="1"/>
  <c r="Q108" i="1"/>
  <c r="R108" i="1"/>
  <c r="S108" i="1"/>
  <c r="T108" i="1"/>
  <c r="U108" i="1"/>
  <c r="V108" i="1"/>
  <c r="W108" i="1"/>
  <c r="N109" i="1"/>
  <c r="O109" i="1"/>
  <c r="P109" i="1"/>
  <c r="Q109" i="1"/>
  <c r="R109" i="1"/>
  <c r="S109" i="1"/>
  <c r="T109" i="1"/>
  <c r="U109" i="1"/>
  <c r="V109" i="1"/>
  <c r="W109" i="1"/>
  <c r="N110" i="1"/>
  <c r="O110" i="1"/>
  <c r="P110" i="1"/>
  <c r="Q110" i="1"/>
  <c r="R110" i="1"/>
  <c r="S110" i="1"/>
  <c r="T110" i="1"/>
  <c r="U110" i="1"/>
  <c r="V110" i="1"/>
  <c r="W110" i="1"/>
  <c r="N111" i="1"/>
  <c r="O111" i="1"/>
  <c r="P111" i="1"/>
  <c r="Q111" i="1"/>
  <c r="R111" i="1"/>
  <c r="S111" i="1"/>
  <c r="T111" i="1"/>
  <c r="U111" i="1"/>
  <c r="V111" i="1"/>
  <c r="W111" i="1"/>
  <c r="N112" i="1"/>
  <c r="O112" i="1"/>
  <c r="P112" i="1"/>
  <c r="Q112" i="1"/>
  <c r="R112" i="1"/>
  <c r="S112" i="1"/>
  <c r="T112" i="1"/>
  <c r="U112" i="1"/>
  <c r="V112" i="1"/>
  <c r="W112" i="1"/>
  <c r="N113" i="1"/>
  <c r="O113" i="1"/>
  <c r="P113" i="1"/>
  <c r="Q113" i="1"/>
  <c r="R113" i="1"/>
  <c r="S113" i="1"/>
  <c r="T113" i="1"/>
  <c r="U113" i="1"/>
  <c r="V113" i="1"/>
  <c r="W113" i="1"/>
  <c r="N114" i="1"/>
  <c r="O114" i="1"/>
  <c r="P114" i="1"/>
  <c r="Q114" i="1"/>
  <c r="R114" i="1"/>
  <c r="S114" i="1"/>
  <c r="T114" i="1"/>
  <c r="U114" i="1"/>
  <c r="V114" i="1"/>
  <c r="W114" i="1"/>
  <c r="N115" i="1"/>
  <c r="O115" i="1"/>
  <c r="P115" i="1"/>
  <c r="Q115" i="1"/>
  <c r="R115" i="1"/>
  <c r="S115" i="1"/>
  <c r="T115" i="1"/>
  <c r="U115" i="1"/>
  <c r="V115" i="1"/>
  <c r="W115" i="1"/>
  <c r="N116" i="1"/>
  <c r="O116" i="1"/>
  <c r="P116" i="1"/>
  <c r="Q116" i="1"/>
  <c r="R116" i="1"/>
  <c r="S116" i="1"/>
  <c r="T116" i="1"/>
  <c r="U116" i="1"/>
  <c r="V116" i="1"/>
  <c r="W116" i="1"/>
  <c r="N117" i="1"/>
  <c r="O117" i="1"/>
  <c r="P117" i="1"/>
  <c r="Q117" i="1"/>
  <c r="R117" i="1"/>
  <c r="S117" i="1"/>
  <c r="T117" i="1"/>
  <c r="U117" i="1"/>
  <c r="V117" i="1"/>
  <c r="W117" i="1"/>
  <c r="N118" i="1"/>
  <c r="O118" i="1"/>
  <c r="P118" i="1"/>
  <c r="Q118" i="1"/>
  <c r="R118" i="1"/>
  <c r="S118" i="1"/>
  <c r="T118" i="1"/>
  <c r="U118" i="1"/>
  <c r="V118" i="1"/>
  <c r="W118" i="1"/>
  <c r="N119" i="1"/>
  <c r="O119" i="1"/>
  <c r="P119" i="1"/>
  <c r="Q119" i="1"/>
  <c r="R119" i="1"/>
  <c r="S119" i="1"/>
  <c r="T119" i="1"/>
  <c r="U119" i="1"/>
  <c r="V119" i="1"/>
  <c r="W119" i="1"/>
  <c r="N120" i="1"/>
  <c r="O120" i="1"/>
  <c r="P120" i="1"/>
  <c r="Q120" i="1"/>
  <c r="R120" i="1"/>
  <c r="S120" i="1"/>
  <c r="T120" i="1"/>
  <c r="U120" i="1"/>
  <c r="V120" i="1"/>
  <c r="W120" i="1"/>
  <c r="N121" i="1"/>
  <c r="O121" i="1"/>
  <c r="P121" i="1"/>
  <c r="Q121" i="1"/>
  <c r="R121" i="1"/>
  <c r="S121" i="1"/>
  <c r="T121" i="1"/>
  <c r="U121" i="1"/>
  <c r="V121" i="1"/>
  <c r="W121" i="1"/>
  <c r="N122" i="1"/>
  <c r="O122" i="1"/>
  <c r="P122" i="1"/>
  <c r="Q122" i="1"/>
  <c r="R122" i="1"/>
  <c r="S122" i="1"/>
  <c r="T122" i="1"/>
  <c r="U122" i="1"/>
  <c r="V122" i="1"/>
  <c r="W122" i="1"/>
  <c r="N123" i="1"/>
  <c r="O123" i="1"/>
  <c r="P123" i="1"/>
  <c r="Q123" i="1"/>
  <c r="R123" i="1"/>
  <c r="S123" i="1"/>
  <c r="T123" i="1"/>
  <c r="U123" i="1"/>
  <c r="V123" i="1"/>
  <c r="W123" i="1"/>
  <c r="N124" i="1"/>
  <c r="O124" i="1"/>
  <c r="P124" i="1"/>
  <c r="Q124" i="1"/>
  <c r="R124" i="1"/>
  <c r="S124" i="1"/>
  <c r="T124" i="1"/>
  <c r="U124" i="1"/>
  <c r="V124" i="1"/>
  <c r="W124" i="1"/>
  <c r="N125" i="1"/>
  <c r="O125" i="1"/>
  <c r="P125" i="1"/>
  <c r="Q125" i="1"/>
  <c r="R125" i="1"/>
  <c r="S125" i="1"/>
  <c r="T125" i="1"/>
  <c r="U125" i="1"/>
  <c r="V125" i="1"/>
  <c r="W125" i="1"/>
  <c r="N126" i="1"/>
  <c r="O126" i="1"/>
  <c r="P126" i="1"/>
  <c r="Q126" i="1"/>
  <c r="R126" i="1"/>
  <c r="S126" i="1"/>
  <c r="T126" i="1"/>
  <c r="U126" i="1"/>
  <c r="V126" i="1"/>
  <c r="W126" i="1"/>
  <c r="N127" i="1"/>
  <c r="O127" i="1"/>
  <c r="P127" i="1"/>
  <c r="Q127" i="1"/>
  <c r="R127" i="1"/>
  <c r="S127" i="1"/>
  <c r="T127" i="1"/>
  <c r="U127" i="1"/>
  <c r="V127" i="1"/>
  <c r="W127" i="1"/>
  <c r="N128" i="1"/>
  <c r="O128" i="1"/>
  <c r="P128" i="1"/>
  <c r="Q128" i="1"/>
  <c r="R128" i="1"/>
  <c r="S128" i="1"/>
  <c r="T128" i="1"/>
  <c r="U128" i="1"/>
  <c r="V128" i="1"/>
  <c r="W128" i="1"/>
  <c r="N129" i="1"/>
  <c r="O129" i="1"/>
  <c r="P129" i="1"/>
  <c r="Q129" i="1"/>
  <c r="R129" i="1"/>
  <c r="S129" i="1"/>
  <c r="T129" i="1"/>
  <c r="U129" i="1"/>
  <c r="V129" i="1"/>
  <c r="W129" i="1"/>
  <c r="N130" i="1"/>
  <c r="O130" i="1"/>
  <c r="P130" i="1"/>
  <c r="Q130" i="1"/>
  <c r="R130" i="1"/>
  <c r="S130" i="1"/>
  <c r="T130" i="1"/>
  <c r="U130" i="1"/>
  <c r="V130" i="1"/>
  <c r="W130" i="1"/>
  <c r="N131" i="1"/>
  <c r="O131" i="1"/>
  <c r="P131" i="1"/>
  <c r="Q131" i="1"/>
  <c r="R131" i="1"/>
  <c r="S131" i="1"/>
  <c r="T131" i="1"/>
  <c r="U131" i="1"/>
  <c r="V131" i="1"/>
  <c r="W131" i="1"/>
  <c r="N132" i="1"/>
  <c r="O132" i="1"/>
  <c r="P132" i="1"/>
  <c r="Q132" i="1"/>
  <c r="R132" i="1"/>
  <c r="S132" i="1"/>
  <c r="T132" i="1"/>
  <c r="U132" i="1"/>
  <c r="V132" i="1"/>
  <c r="W132" i="1"/>
  <c r="N133" i="1"/>
  <c r="O133" i="1"/>
  <c r="P133" i="1"/>
  <c r="Q133" i="1"/>
  <c r="R133" i="1"/>
  <c r="S133" i="1"/>
  <c r="T133" i="1"/>
  <c r="U133" i="1"/>
  <c r="V133" i="1"/>
  <c r="W133" i="1"/>
  <c r="N134" i="1"/>
  <c r="O134" i="1"/>
  <c r="P134" i="1"/>
  <c r="Q134" i="1"/>
  <c r="R134" i="1"/>
  <c r="S134" i="1"/>
  <c r="T134" i="1"/>
  <c r="U134" i="1"/>
  <c r="V134" i="1"/>
  <c r="W134" i="1"/>
  <c r="N135" i="1"/>
  <c r="O135" i="1"/>
  <c r="P135" i="1"/>
  <c r="Q135" i="1"/>
  <c r="R135" i="1"/>
  <c r="S135" i="1"/>
  <c r="T135" i="1"/>
  <c r="U135" i="1"/>
  <c r="V135" i="1"/>
  <c r="W135" i="1"/>
  <c r="N136" i="1"/>
  <c r="O136" i="1"/>
  <c r="P136" i="1"/>
  <c r="Q136" i="1"/>
  <c r="R136" i="1"/>
  <c r="S136" i="1"/>
  <c r="T136" i="1"/>
  <c r="U136" i="1"/>
  <c r="V136" i="1"/>
  <c r="W136" i="1"/>
  <c r="N137" i="1"/>
  <c r="O137" i="1"/>
  <c r="P137" i="1"/>
  <c r="Q137" i="1"/>
  <c r="R137" i="1"/>
  <c r="S137" i="1"/>
  <c r="T137" i="1"/>
  <c r="U137" i="1"/>
  <c r="V137" i="1"/>
  <c r="W137" i="1"/>
  <c r="N138" i="1"/>
  <c r="O138" i="1"/>
  <c r="P138" i="1"/>
  <c r="Q138" i="1"/>
  <c r="R138" i="1"/>
  <c r="S138" i="1"/>
  <c r="T138" i="1"/>
  <c r="U138" i="1"/>
  <c r="V138" i="1"/>
  <c r="W138" i="1"/>
  <c r="N139" i="1"/>
  <c r="O139" i="1"/>
  <c r="P139" i="1"/>
  <c r="Q139" i="1"/>
  <c r="R139" i="1"/>
  <c r="S139" i="1"/>
  <c r="T139" i="1"/>
  <c r="U139" i="1"/>
  <c r="V139" i="1"/>
  <c r="W139" i="1"/>
  <c r="N140" i="1"/>
  <c r="O140" i="1"/>
  <c r="P140" i="1"/>
  <c r="Q140" i="1"/>
  <c r="R140" i="1"/>
  <c r="S140" i="1"/>
  <c r="T140" i="1"/>
  <c r="U140" i="1"/>
  <c r="V140" i="1"/>
  <c r="W140" i="1"/>
  <c r="N141" i="1"/>
  <c r="O141" i="1"/>
  <c r="P141" i="1"/>
  <c r="Q141" i="1"/>
  <c r="R141" i="1"/>
  <c r="S141" i="1"/>
  <c r="T141" i="1"/>
  <c r="U141" i="1"/>
  <c r="V141" i="1"/>
  <c r="W141" i="1"/>
  <c r="N142" i="1"/>
  <c r="O142" i="1"/>
  <c r="P142" i="1"/>
  <c r="Q142" i="1"/>
  <c r="R142" i="1"/>
  <c r="S142" i="1"/>
  <c r="T142" i="1"/>
  <c r="U142" i="1"/>
  <c r="V142" i="1"/>
  <c r="W142" i="1"/>
  <c r="N143" i="1"/>
  <c r="O143" i="1"/>
  <c r="P143" i="1"/>
  <c r="Q143" i="1"/>
  <c r="R143" i="1"/>
  <c r="S143" i="1"/>
  <c r="T143" i="1"/>
  <c r="U143" i="1"/>
  <c r="V143" i="1"/>
  <c r="W143" i="1"/>
  <c r="N144" i="1"/>
  <c r="O144" i="1"/>
  <c r="P144" i="1"/>
  <c r="Q144" i="1"/>
  <c r="R144" i="1"/>
  <c r="S144" i="1"/>
  <c r="T144" i="1"/>
  <c r="U144" i="1"/>
  <c r="V144" i="1"/>
  <c r="W144" i="1"/>
  <c r="N145" i="1"/>
  <c r="O145" i="1"/>
  <c r="P145" i="1"/>
  <c r="Q145" i="1"/>
  <c r="R145" i="1"/>
  <c r="S145" i="1"/>
  <c r="T145" i="1"/>
  <c r="U145" i="1"/>
  <c r="V145" i="1"/>
  <c r="W145" i="1"/>
  <c r="N146" i="1"/>
  <c r="O146" i="1"/>
  <c r="P146" i="1"/>
  <c r="Q146" i="1"/>
  <c r="R146" i="1"/>
  <c r="S146" i="1"/>
  <c r="T146" i="1"/>
  <c r="U146" i="1"/>
  <c r="V146" i="1"/>
  <c r="W146" i="1"/>
  <c r="N147" i="1"/>
  <c r="O147" i="1"/>
  <c r="P147" i="1"/>
  <c r="Q147" i="1"/>
  <c r="R147" i="1"/>
  <c r="S147" i="1"/>
  <c r="T147" i="1"/>
  <c r="U147" i="1"/>
  <c r="V147" i="1"/>
  <c r="W147" i="1"/>
  <c r="N148" i="1"/>
  <c r="O148" i="1"/>
  <c r="P148" i="1"/>
  <c r="Q148" i="1"/>
  <c r="R148" i="1"/>
  <c r="S148" i="1"/>
  <c r="T148" i="1"/>
  <c r="U148" i="1"/>
  <c r="V148" i="1"/>
  <c r="W148" i="1"/>
  <c r="N149" i="1"/>
  <c r="O149" i="1"/>
  <c r="P149" i="1"/>
  <c r="Q149" i="1"/>
  <c r="R149" i="1"/>
  <c r="S149" i="1"/>
  <c r="T149" i="1"/>
  <c r="U149" i="1"/>
  <c r="V149" i="1"/>
  <c r="W149" i="1"/>
  <c r="N150" i="1"/>
  <c r="O150" i="1"/>
  <c r="P150" i="1"/>
  <c r="Q150" i="1"/>
  <c r="R150" i="1"/>
  <c r="S150" i="1"/>
  <c r="T150" i="1"/>
  <c r="U150" i="1"/>
  <c r="V150" i="1"/>
  <c r="W150" i="1"/>
  <c r="N151" i="1"/>
  <c r="O151" i="1"/>
  <c r="P151" i="1"/>
  <c r="Q151" i="1"/>
  <c r="R151" i="1"/>
  <c r="S151" i="1"/>
  <c r="T151" i="1"/>
  <c r="U151" i="1"/>
  <c r="V151" i="1"/>
  <c r="W151" i="1"/>
  <c r="N152" i="1"/>
  <c r="O152" i="1"/>
  <c r="P152" i="1"/>
  <c r="Q152" i="1"/>
  <c r="R152" i="1"/>
  <c r="S152" i="1"/>
  <c r="T152" i="1"/>
  <c r="U152" i="1"/>
  <c r="V152" i="1"/>
  <c r="W152" i="1"/>
  <c r="N153" i="1"/>
  <c r="O153" i="1"/>
  <c r="P153" i="1"/>
  <c r="Q153" i="1"/>
  <c r="R153" i="1"/>
  <c r="S153" i="1"/>
  <c r="T153" i="1"/>
  <c r="U153" i="1"/>
  <c r="V153" i="1"/>
  <c r="W153" i="1"/>
  <c r="AD133" i="1"/>
  <c r="AC133" i="1"/>
  <c r="Y133" i="1"/>
  <c r="Z133" i="1"/>
  <c r="AB133" i="1"/>
  <c r="AA133" i="1"/>
  <c r="X133" i="1"/>
  <c r="AD119" i="1"/>
  <c r="AC119" i="1"/>
  <c r="Y119" i="1"/>
  <c r="Z119" i="1"/>
  <c r="AB119" i="1"/>
  <c r="AA119" i="1"/>
  <c r="X119" i="1"/>
  <c r="AD103" i="1"/>
  <c r="AC103" i="1"/>
  <c r="Y103" i="1"/>
  <c r="Z103" i="1"/>
  <c r="AB103" i="1"/>
  <c r="AA103" i="1"/>
  <c r="X103" i="1"/>
  <c r="AD149" i="1"/>
  <c r="AC149" i="1"/>
  <c r="Y149" i="1"/>
  <c r="Z149" i="1"/>
  <c r="AB149" i="1"/>
  <c r="AA149" i="1"/>
  <c r="X149" i="1"/>
  <c r="X89" i="1"/>
  <c r="Y89" i="1"/>
  <c r="Z89" i="1"/>
  <c r="AA89" i="1"/>
  <c r="AB89" i="1"/>
  <c r="AC89" i="1"/>
  <c r="AD89" i="1"/>
  <c r="X147" i="1"/>
  <c r="Y147" i="1"/>
  <c r="Z147" i="1"/>
  <c r="AA147" i="1"/>
  <c r="AB147" i="1"/>
  <c r="AC147" i="1"/>
  <c r="AD147" i="1"/>
  <c r="X107" i="1"/>
  <c r="Y107" i="1"/>
  <c r="Z107" i="1"/>
  <c r="AA107" i="1"/>
  <c r="AB107" i="1"/>
  <c r="AC107" i="1"/>
  <c r="AD107" i="1"/>
  <c r="X53" i="1"/>
  <c r="Y53" i="1"/>
  <c r="Z53" i="1"/>
  <c r="AA53" i="1"/>
  <c r="AB53" i="1"/>
  <c r="AC53" i="1"/>
  <c r="AD53" i="1"/>
  <c r="X106" i="1"/>
  <c r="Y106" i="1"/>
  <c r="Z106" i="1"/>
  <c r="AA106" i="1"/>
  <c r="AB106" i="1"/>
  <c r="AC106" i="1"/>
  <c r="AD106" i="1"/>
  <c r="X86" i="1"/>
  <c r="Y86" i="1"/>
  <c r="Z86" i="1"/>
  <c r="AA86" i="1"/>
  <c r="AB86" i="1"/>
  <c r="AC86" i="1"/>
  <c r="AD86" i="1"/>
  <c r="X110" i="1"/>
  <c r="Y110" i="1"/>
  <c r="Z110" i="1"/>
  <c r="AA110" i="1"/>
  <c r="AB110" i="1"/>
  <c r="AC110" i="1"/>
  <c r="AD110" i="1"/>
  <c r="X104" i="1"/>
  <c r="Y104" i="1"/>
  <c r="Z104" i="1"/>
  <c r="AA104" i="1"/>
  <c r="AB104" i="1"/>
  <c r="AC104" i="1"/>
  <c r="AD104" i="1"/>
  <c r="X97" i="1"/>
  <c r="Y97" i="1"/>
  <c r="Z97" i="1"/>
  <c r="AA97" i="1"/>
  <c r="AB97" i="1"/>
  <c r="AC97" i="1"/>
  <c r="AD97" i="1"/>
  <c r="X99" i="1"/>
  <c r="Y99" i="1"/>
  <c r="Z99" i="1"/>
  <c r="AA99" i="1"/>
  <c r="AB99" i="1"/>
  <c r="AC99" i="1"/>
  <c r="AD99" i="1"/>
  <c r="X132" i="1"/>
  <c r="Y132" i="1"/>
  <c r="Z132" i="1"/>
  <c r="AA132" i="1"/>
  <c r="AB132" i="1"/>
  <c r="AC132" i="1"/>
  <c r="AD132" i="1"/>
  <c r="X94" i="1"/>
  <c r="Y94" i="1"/>
  <c r="Z94" i="1"/>
  <c r="AA94" i="1"/>
  <c r="AB94" i="1"/>
  <c r="AC94" i="1"/>
  <c r="AD94" i="1"/>
  <c r="X98" i="1"/>
  <c r="Y98" i="1"/>
  <c r="Z98" i="1"/>
  <c r="AA98" i="1"/>
  <c r="AB98" i="1"/>
  <c r="AC98" i="1"/>
  <c r="AD98" i="1"/>
  <c r="X115" i="1"/>
  <c r="Y115" i="1"/>
  <c r="Z115" i="1"/>
  <c r="AA115" i="1"/>
  <c r="AB115" i="1"/>
  <c r="AC115" i="1"/>
  <c r="AD115" i="1"/>
  <c r="X120" i="1"/>
  <c r="Y120" i="1"/>
  <c r="Z120" i="1"/>
  <c r="AA120" i="1"/>
  <c r="AB120" i="1"/>
  <c r="AC120" i="1"/>
  <c r="AD120" i="1"/>
  <c r="X93" i="1"/>
  <c r="Y93" i="1"/>
  <c r="Z93" i="1"/>
  <c r="AA93" i="1"/>
  <c r="AB93" i="1"/>
  <c r="AC93" i="1"/>
  <c r="AD93" i="1"/>
  <c r="X102" i="1"/>
  <c r="Y102" i="1"/>
  <c r="Z102" i="1"/>
  <c r="AA102" i="1"/>
  <c r="AB102" i="1"/>
  <c r="AC102" i="1"/>
  <c r="AD102" i="1"/>
  <c r="X88" i="1"/>
  <c r="Y88" i="1"/>
  <c r="Z88" i="1"/>
  <c r="AA88" i="1"/>
  <c r="AB88" i="1"/>
  <c r="AC88" i="1"/>
  <c r="AD88" i="1"/>
  <c r="X91" i="1"/>
  <c r="Y91" i="1"/>
  <c r="Z91" i="1"/>
  <c r="AA91" i="1"/>
  <c r="AB91" i="1"/>
  <c r="AC91" i="1"/>
  <c r="AD91" i="1"/>
  <c r="X111" i="1"/>
  <c r="Y111" i="1"/>
  <c r="Z111" i="1"/>
  <c r="AA111" i="1"/>
  <c r="AB111" i="1"/>
  <c r="AC111" i="1"/>
  <c r="AD111" i="1"/>
  <c r="X95" i="1"/>
  <c r="Y95" i="1"/>
  <c r="Z95" i="1"/>
  <c r="AA95" i="1"/>
  <c r="AB95" i="1"/>
  <c r="AC95" i="1"/>
  <c r="AD95" i="1"/>
  <c r="X108" i="1"/>
  <c r="Y108" i="1"/>
  <c r="Z108" i="1"/>
  <c r="AA108" i="1"/>
  <c r="AB108" i="1"/>
  <c r="AC108" i="1"/>
  <c r="AD108" i="1"/>
  <c r="X118" i="1"/>
  <c r="Y118" i="1"/>
  <c r="Z118" i="1"/>
  <c r="AA118" i="1"/>
  <c r="AB118" i="1"/>
  <c r="AC118" i="1"/>
  <c r="AD118" i="1"/>
  <c r="X114" i="1"/>
  <c r="Y114" i="1"/>
  <c r="Z114" i="1"/>
  <c r="AA114" i="1"/>
  <c r="AB114" i="1"/>
  <c r="AC114" i="1"/>
  <c r="AD114" i="1"/>
  <c r="X112" i="1"/>
  <c r="Y112" i="1"/>
  <c r="Z112" i="1"/>
  <c r="AA112" i="1"/>
  <c r="AB112" i="1"/>
  <c r="AC112" i="1"/>
  <c r="AD112" i="1"/>
  <c r="X116" i="1"/>
  <c r="Y116" i="1"/>
  <c r="Z116" i="1"/>
  <c r="AA116" i="1"/>
  <c r="AB116" i="1"/>
  <c r="AC116" i="1"/>
  <c r="AD116" i="1"/>
  <c r="X121" i="1"/>
  <c r="Y121" i="1"/>
  <c r="Z121" i="1"/>
  <c r="AA121" i="1"/>
  <c r="AB121" i="1"/>
  <c r="AC121" i="1"/>
  <c r="AD121" i="1"/>
  <c r="X122" i="1"/>
  <c r="Y122" i="1"/>
  <c r="Z122" i="1"/>
  <c r="AA122" i="1"/>
  <c r="AB122" i="1"/>
  <c r="AC122" i="1"/>
  <c r="AD122" i="1"/>
  <c r="X123" i="1"/>
  <c r="Y123" i="1"/>
  <c r="Z123" i="1"/>
  <c r="AA123" i="1"/>
  <c r="AB123" i="1"/>
  <c r="AC123" i="1"/>
  <c r="AD123" i="1"/>
  <c r="X125" i="1"/>
  <c r="Y125" i="1"/>
  <c r="Z125" i="1"/>
  <c r="AA125" i="1"/>
  <c r="AB125" i="1"/>
  <c r="AC125" i="1"/>
  <c r="AD125" i="1"/>
  <c r="X113" i="1"/>
  <c r="Y113" i="1"/>
  <c r="Z113" i="1"/>
  <c r="AA113" i="1"/>
  <c r="AB113" i="1"/>
  <c r="AC113" i="1"/>
  <c r="AD113" i="1"/>
  <c r="X124" i="1"/>
  <c r="Y124" i="1"/>
  <c r="Z124" i="1"/>
  <c r="AA124" i="1"/>
  <c r="AB124" i="1"/>
  <c r="AC124" i="1"/>
  <c r="AD124" i="1"/>
  <c r="X126" i="1"/>
  <c r="Y126" i="1"/>
  <c r="Z126" i="1"/>
  <c r="AA126" i="1"/>
  <c r="AB126" i="1"/>
  <c r="AC126" i="1"/>
  <c r="AD126" i="1"/>
  <c r="X117" i="1"/>
  <c r="Y117" i="1"/>
  <c r="Z117" i="1"/>
  <c r="AA117" i="1"/>
  <c r="AB117" i="1"/>
  <c r="AC117" i="1"/>
  <c r="AD117" i="1"/>
  <c r="X148" i="1"/>
  <c r="Y148" i="1"/>
  <c r="Z148" i="1"/>
  <c r="AA148" i="1"/>
  <c r="AB148" i="1"/>
  <c r="AC148" i="1"/>
  <c r="AD148" i="1"/>
  <c r="X134" i="1"/>
  <c r="Y134" i="1"/>
  <c r="Z134" i="1"/>
  <c r="AA134" i="1"/>
  <c r="AB134" i="1"/>
  <c r="AC134" i="1"/>
  <c r="AD134" i="1"/>
  <c r="X141" i="1"/>
  <c r="Y141" i="1"/>
  <c r="Z141" i="1"/>
  <c r="AA141" i="1"/>
  <c r="AB141" i="1"/>
  <c r="AC141" i="1"/>
  <c r="AD141" i="1"/>
  <c r="X128" i="1"/>
  <c r="Y128" i="1"/>
  <c r="Z128" i="1"/>
  <c r="AA128" i="1"/>
  <c r="AB128" i="1"/>
  <c r="AC128" i="1"/>
  <c r="AD128" i="1"/>
  <c r="X130" i="1"/>
  <c r="Y130" i="1"/>
  <c r="Z130" i="1"/>
  <c r="AA130" i="1"/>
  <c r="AB130" i="1"/>
  <c r="AC130" i="1"/>
  <c r="AD130" i="1"/>
  <c r="X146" i="1"/>
  <c r="Y146" i="1"/>
  <c r="Z146" i="1"/>
  <c r="AA146" i="1"/>
  <c r="AB146" i="1"/>
  <c r="AC146" i="1"/>
  <c r="AD146" i="1"/>
  <c r="X131" i="1"/>
  <c r="Y131" i="1"/>
  <c r="Z131" i="1"/>
  <c r="AA131" i="1"/>
  <c r="AB131" i="1"/>
  <c r="AC131" i="1"/>
  <c r="AD131" i="1"/>
  <c r="X127" i="1"/>
  <c r="Y127" i="1"/>
  <c r="Z127" i="1"/>
  <c r="AA127" i="1"/>
  <c r="AB127" i="1"/>
  <c r="AC127" i="1"/>
  <c r="AD127" i="1"/>
  <c r="X135" i="1"/>
  <c r="Y135" i="1"/>
  <c r="Z135" i="1"/>
  <c r="AA135" i="1"/>
  <c r="AB135" i="1"/>
  <c r="AC135" i="1"/>
  <c r="AD135" i="1"/>
  <c r="X151" i="1"/>
  <c r="Y151" i="1"/>
  <c r="Z151" i="1"/>
  <c r="AA151" i="1"/>
  <c r="AB151" i="1"/>
  <c r="AC151" i="1"/>
  <c r="AD151" i="1"/>
  <c r="X129" i="1"/>
  <c r="Y129" i="1"/>
  <c r="Z129" i="1"/>
  <c r="AA129" i="1"/>
  <c r="AB129" i="1"/>
  <c r="AC129" i="1"/>
  <c r="AD129" i="1"/>
  <c r="X152" i="1"/>
  <c r="Y152" i="1"/>
  <c r="Z152" i="1"/>
  <c r="AA152" i="1"/>
  <c r="AB152" i="1"/>
  <c r="AC152" i="1"/>
  <c r="AD152" i="1"/>
  <c r="X136" i="1"/>
  <c r="Y136" i="1"/>
  <c r="Z136" i="1"/>
  <c r="AA136" i="1"/>
  <c r="AB136" i="1"/>
  <c r="AC136" i="1"/>
  <c r="AD136" i="1"/>
  <c r="X153" i="1"/>
  <c r="Y153" i="1"/>
  <c r="Z153" i="1"/>
  <c r="AA153" i="1"/>
  <c r="AB153" i="1"/>
  <c r="AC153" i="1"/>
  <c r="AD153" i="1"/>
  <c r="X137" i="1"/>
  <c r="Y137" i="1"/>
  <c r="Z137" i="1"/>
  <c r="AA137" i="1"/>
  <c r="AB137" i="1"/>
  <c r="AC137" i="1"/>
  <c r="AD137" i="1"/>
  <c r="X145" i="1"/>
  <c r="Y145" i="1"/>
  <c r="Z145" i="1"/>
  <c r="AA145" i="1"/>
  <c r="AB145" i="1"/>
  <c r="AC145" i="1"/>
  <c r="AD145" i="1"/>
  <c r="X140" i="1"/>
  <c r="Y140" i="1"/>
  <c r="Z140" i="1"/>
  <c r="AA140" i="1"/>
  <c r="AB140" i="1"/>
  <c r="AC140" i="1"/>
  <c r="AD140" i="1"/>
  <c r="X138" i="1"/>
  <c r="Y138" i="1"/>
  <c r="Z138" i="1"/>
  <c r="AA138" i="1"/>
  <c r="AB138" i="1"/>
  <c r="AC138" i="1"/>
  <c r="AD138" i="1"/>
  <c r="X143" i="1"/>
  <c r="Y143" i="1"/>
  <c r="Z143" i="1"/>
  <c r="AA143" i="1"/>
  <c r="AB143" i="1"/>
  <c r="AC143" i="1"/>
  <c r="AD143" i="1"/>
  <c r="X142" i="1"/>
  <c r="Y142" i="1"/>
  <c r="Z142" i="1"/>
  <c r="AA142" i="1"/>
  <c r="AB142" i="1"/>
  <c r="AC142" i="1"/>
  <c r="AD142" i="1"/>
  <c r="X150" i="1"/>
  <c r="Y150" i="1"/>
  <c r="Z150" i="1"/>
  <c r="AA150" i="1"/>
  <c r="AB150" i="1"/>
  <c r="AC150" i="1"/>
  <c r="AD150" i="1"/>
  <c r="X139" i="1"/>
  <c r="Y139" i="1"/>
  <c r="Z139" i="1"/>
  <c r="AA139" i="1"/>
  <c r="AB139" i="1"/>
  <c r="AC139" i="1"/>
  <c r="AD139" i="1"/>
  <c r="Y75" i="1"/>
  <c r="Y50" i="1"/>
  <c r="Y27" i="1"/>
  <c r="Y59" i="1"/>
  <c r="Y77" i="1"/>
  <c r="Y42" i="1"/>
  <c r="Y70" i="1"/>
  <c r="Y48" i="1"/>
  <c r="Y66" i="1"/>
  <c r="Y51" i="1"/>
  <c r="Y67" i="1"/>
  <c r="Y83" i="1"/>
  <c r="Y64" i="1"/>
  <c r="Y56" i="1"/>
  <c r="Y26" i="1"/>
  <c r="Y44" i="1"/>
  <c r="Y73" i="1"/>
  <c r="Y82" i="1"/>
  <c r="Y63" i="1"/>
  <c r="Y74" i="1"/>
  <c r="Y57" i="1"/>
  <c r="Y80" i="1"/>
  <c r="Y49" i="1"/>
  <c r="Y31" i="1"/>
  <c r="Y28" i="1"/>
  <c r="Y32" i="1"/>
  <c r="Y54" i="1"/>
  <c r="Y19" i="1"/>
  <c r="Y22" i="1"/>
  <c r="Y36" i="1"/>
  <c r="Y46" i="1"/>
  <c r="Y60" i="1"/>
  <c r="Y58" i="1"/>
  <c r="Y41" i="1"/>
  <c r="Y62" i="1"/>
  <c r="Y78" i="1"/>
  <c r="Y34" i="1"/>
  <c r="Y55" i="1"/>
  <c r="Y72" i="1"/>
  <c r="Y25" i="1"/>
  <c r="Y76" i="1"/>
  <c r="Y35" i="1"/>
  <c r="Y81" i="1"/>
  <c r="Y69" i="1"/>
  <c r="Y68" i="1"/>
  <c r="Y38" i="1"/>
  <c r="Y24" i="1"/>
  <c r="Y29" i="1"/>
  <c r="Y37" i="1"/>
  <c r="Y43" i="1"/>
  <c r="Y61" i="1"/>
  <c r="Y52" i="1"/>
  <c r="Y71" i="1"/>
  <c r="Y45" i="1"/>
  <c r="Y33" i="1"/>
  <c r="Y21" i="1"/>
  <c r="Y30" i="1"/>
  <c r="Y40" i="1"/>
  <c r="Y23" i="1"/>
  <c r="Y65" i="1"/>
  <c r="Y39" i="1"/>
  <c r="Y20" i="1"/>
  <c r="Y47" i="1"/>
  <c r="Y100" i="1"/>
  <c r="Y144" i="1"/>
  <c r="Y84" i="1"/>
  <c r="Y101" i="1"/>
  <c r="Y105" i="1"/>
  <c r="Y92" i="1"/>
  <c r="Y85" i="1"/>
  <c r="Y96" i="1"/>
  <c r="Y109" i="1"/>
  <c r="Y79" i="1"/>
  <c r="Y87" i="1"/>
  <c r="Y90" i="1"/>
  <c r="Z75" i="1"/>
  <c r="Z50" i="1"/>
  <c r="Z27" i="1"/>
  <c r="Z59" i="1"/>
  <c r="Z77" i="1"/>
  <c r="Z42" i="1"/>
  <c r="Z70" i="1"/>
  <c r="Z48" i="1"/>
  <c r="Z66" i="1"/>
  <c r="Z51" i="1"/>
  <c r="Z67" i="1"/>
  <c r="Z83" i="1"/>
  <c r="Z64" i="1"/>
  <c r="Z56" i="1"/>
  <c r="Z26" i="1"/>
  <c r="Z44" i="1"/>
  <c r="Z73" i="1"/>
  <c r="Z82" i="1"/>
  <c r="Z63" i="1"/>
  <c r="Z74" i="1"/>
  <c r="Z57" i="1"/>
  <c r="Z80" i="1"/>
  <c r="Z49" i="1"/>
  <c r="Z31" i="1"/>
  <c r="Z28" i="1"/>
  <c r="Z32" i="1"/>
  <c r="Z54" i="1"/>
  <c r="Z19" i="1"/>
  <c r="Z22" i="1"/>
  <c r="Z36" i="1"/>
  <c r="Z46" i="1"/>
  <c r="Z60" i="1"/>
  <c r="Z58" i="1"/>
  <c r="Z41" i="1"/>
  <c r="Z62" i="1"/>
  <c r="Z78" i="1"/>
  <c r="Z34" i="1"/>
  <c r="Z55" i="1"/>
  <c r="Z72" i="1"/>
  <c r="Z25" i="1"/>
  <c r="Z76" i="1"/>
  <c r="Z35" i="1"/>
  <c r="Z81" i="1"/>
  <c r="Z69" i="1"/>
  <c r="Z68" i="1"/>
  <c r="Z38" i="1"/>
  <c r="Z24" i="1"/>
  <c r="Z29" i="1"/>
  <c r="Z37" i="1"/>
  <c r="Z43" i="1"/>
  <c r="Z61" i="1"/>
  <c r="Z52" i="1"/>
  <c r="Z71" i="1"/>
  <c r="Z45" i="1"/>
  <c r="Z33" i="1"/>
  <c r="Z21" i="1"/>
  <c r="Z30" i="1"/>
  <c r="Z40" i="1"/>
  <c r="Z23" i="1"/>
  <c r="Z65" i="1"/>
  <c r="Z39" i="1"/>
  <c r="Z20" i="1"/>
  <c r="Z47" i="1"/>
  <c r="Z100" i="1"/>
  <c r="Z144" i="1"/>
  <c r="Z84" i="1"/>
  <c r="Z101" i="1"/>
  <c r="Z105" i="1"/>
  <c r="Z92" i="1"/>
  <c r="Z85" i="1"/>
  <c r="Z96" i="1"/>
  <c r="Z109" i="1"/>
  <c r="Z79" i="1"/>
  <c r="Z87" i="1"/>
  <c r="Z90" i="1"/>
  <c r="AD19" i="1"/>
  <c r="AC19" i="1"/>
  <c r="AD20" i="1"/>
  <c r="AC20" i="1"/>
  <c r="AD21" i="1"/>
  <c r="AC21" i="1"/>
  <c r="AD22" i="1"/>
  <c r="AC22" i="1"/>
  <c r="AD23" i="1"/>
  <c r="AC23" i="1"/>
  <c r="AD24" i="1"/>
  <c r="AC24" i="1"/>
  <c r="AD25" i="1"/>
  <c r="AC25" i="1"/>
  <c r="AD26" i="1"/>
  <c r="AC26" i="1"/>
  <c r="AD27" i="1"/>
  <c r="AC27" i="1"/>
  <c r="AD28" i="1"/>
  <c r="AC28" i="1"/>
  <c r="AD29" i="1"/>
  <c r="AC29" i="1"/>
  <c r="AD30" i="1"/>
  <c r="AC30" i="1"/>
  <c r="AD31" i="1"/>
  <c r="AC31" i="1"/>
  <c r="AD32" i="1"/>
  <c r="AC32" i="1"/>
  <c r="AD33" i="1"/>
  <c r="AC33" i="1"/>
  <c r="AD34" i="1"/>
  <c r="AC34" i="1"/>
  <c r="AD35" i="1"/>
  <c r="AC35" i="1"/>
  <c r="AD36" i="1"/>
  <c r="AC36" i="1"/>
  <c r="AD37" i="1"/>
  <c r="AC37" i="1"/>
  <c r="AD38" i="1"/>
  <c r="AC38" i="1"/>
  <c r="AD39" i="1"/>
  <c r="AC39" i="1"/>
  <c r="AD40" i="1"/>
  <c r="AC40" i="1"/>
  <c r="AD41" i="1"/>
  <c r="AC41" i="1"/>
  <c r="AD42" i="1"/>
  <c r="AC42" i="1"/>
  <c r="AD43" i="1"/>
  <c r="AC43" i="1"/>
  <c r="AD44" i="1"/>
  <c r="AC44" i="1"/>
  <c r="AD45" i="1"/>
  <c r="AC45" i="1"/>
  <c r="AD46" i="1"/>
  <c r="AC46" i="1"/>
  <c r="AD47" i="1"/>
  <c r="AC47" i="1"/>
  <c r="AD48" i="1"/>
  <c r="AC48" i="1"/>
  <c r="AD49" i="1"/>
  <c r="AC49" i="1"/>
  <c r="AD50" i="1"/>
  <c r="AC50" i="1"/>
  <c r="AD51" i="1"/>
  <c r="AC51" i="1"/>
  <c r="AD52" i="1"/>
  <c r="AC52" i="1"/>
  <c r="AD54" i="1"/>
  <c r="AC54" i="1"/>
  <c r="AD55" i="1"/>
  <c r="AC55" i="1"/>
  <c r="AD56" i="1"/>
  <c r="AC56" i="1"/>
  <c r="AD57" i="1"/>
  <c r="AC57" i="1"/>
  <c r="AD58" i="1"/>
  <c r="AC58" i="1"/>
  <c r="AD59" i="1"/>
  <c r="AC59" i="1"/>
  <c r="AD60" i="1"/>
  <c r="AC60" i="1"/>
  <c r="AD61" i="1"/>
  <c r="AC61" i="1"/>
  <c r="AD62" i="1"/>
  <c r="AC62" i="1"/>
  <c r="AD63" i="1"/>
  <c r="AC63" i="1"/>
  <c r="AD64" i="1"/>
  <c r="AC64" i="1"/>
  <c r="AD65" i="1"/>
  <c r="AC65" i="1"/>
  <c r="AD66" i="1"/>
  <c r="AC66" i="1"/>
  <c r="AD67" i="1"/>
  <c r="AC67" i="1"/>
  <c r="AD68" i="1"/>
  <c r="AC68" i="1"/>
  <c r="AD69" i="1"/>
  <c r="AC69" i="1"/>
  <c r="AD70" i="1"/>
  <c r="AC70" i="1"/>
  <c r="AD71" i="1"/>
  <c r="AC71" i="1"/>
  <c r="AD72" i="1"/>
  <c r="AC72" i="1"/>
  <c r="AD73" i="1"/>
  <c r="AC73" i="1"/>
  <c r="AD75" i="1"/>
  <c r="AC75" i="1"/>
  <c r="AD76" i="1"/>
  <c r="AC76" i="1"/>
  <c r="AD74" i="1"/>
  <c r="AC74" i="1"/>
  <c r="AD77" i="1"/>
  <c r="AC77" i="1"/>
  <c r="AD78" i="1"/>
  <c r="AC78" i="1"/>
  <c r="AD80" i="1"/>
  <c r="AC80" i="1"/>
  <c r="AD81" i="1"/>
  <c r="AC81" i="1"/>
  <c r="AD82" i="1"/>
  <c r="AC82" i="1"/>
  <c r="AD83" i="1"/>
  <c r="AC83" i="1"/>
  <c r="AD85" i="1"/>
  <c r="AC85" i="1"/>
  <c r="AD84" i="1"/>
  <c r="AC84" i="1"/>
  <c r="AD87" i="1"/>
  <c r="AC87" i="1"/>
  <c r="AD90" i="1"/>
  <c r="AC90" i="1"/>
  <c r="AD92" i="1"/>
  <c r="AC92" i="1"/>
  <c r="AD96" i="1"/>
  <c r="AC96" i="1"/>
  <c r="AD100" i="1"/>
  <c r="AC100" i="1"/>
  <c r="AD101" i="1"/>
  <c r="AC101" i="1"/>
  <c r="AD105" i="1"/>
  <c r="AC105" i="1"/>
  <c r="AD109" i="1"/>
  <c r="AC109" i="1"/>
  <c r="AD79" i="1"/>
  <c r="AC79" i="1"/>
  <c r="AD144" i="1"/>
  <c r="AC144" i="1"/>
  <c r="AB80" i="1"/>
  <c r="AA80" i="1"/>
  <c r="X80" i="1"/>
  <c r="AB144" i="1"/>
  <c r="AA144" i="1"/>
  <c r="X144" i="1"/>
  <c r="AB90" i="1"/>
  <c r="AA90" i="1"/>
  <c r="X90" i="1"/>
  <c r="AB87" i="1"/>
  <c r="AA87" i="1"/>
  <c r="X87" i="1"/>
  <c r="AB79" i="1"/>
  <c r="AA79" i="1"/>
  <c r="X79" i="1"/>
  <c r="AB109" i="1"/>
  <c r="AA109" i="1"/>
  <c r="X109" i="1"/>
  <c r="AB96" i="1"/>
  <c r="AA96" i="1"/>
  <c r="X96" i="1"/>
  <c r="AB85" i="1"/>
  <c r="AA85" i="1"/>
  <c r="X85" i="1"/>
  <c r="AB92" i="1"/>
  <c r="AA92" i="1"/>
  <c r="X92" i="1"/>
  <c r="AB105" i="1"/>
  <c r="AA105" i="1"/>
  <c r="X105" i="1"/>
  <c r="AB101" i="1"/>
  <c r="AA101" i="1"/>
  <c r="X101" i="1"/>
  <c r="AB84" i="1"/>
  <c r="AA84" i="1"/>
  <c r="X84" i="1"/>
  <c r="AB100" i="1"/>
  <c r="AA100" i="1"/>
  <c r="X100" i="1"/>
  <c r="AB83" i="1"/>
  <c r="AA83" i="1"/>
  <c r="X83" i="1"/>
  <c r="AB82" i="1"/>
  <c r="AA82" i="1"/>
  <c r="X82" i="1"/>
  <c r="AB81" i="1"/>
  <c r="AA81" i="1"/>
  <c r="X81" i="1"/>
  <c r="AB78" i="1"/>
  <c r="AA78" i="1"/>
  <c r="X78" i="1"/>
  <c r="AB77" i="1"/>
  <c r="AA77" i="1"/>
  <c r="X77" i="1"/>
  <c r="AB74" i="1"/>
  <c r="AA74" i="1"/>
  <c r="X74" i="1"/>
  <c r="AB76" i="1"/>
  <c r="AA76" i="1"/>
  <c r="X76" i="1"/>
  <c r="AB75" i="1"/>
  <c r="AA75" i="1"/>
  <c r="X75" i="1"/>
  <c r="AB73" i="1"/>
  <c r="AA73" i="1"/>
  <c r="X73" i="1"/>
  <c r="AB72" i="1"/>
  <c r="AA72" i="1"/>
  <c r="X72" i="1"/>
  <c r="AB71" i="1"/>
  <c r="AA71" i="1"/>
  <c r="X71" i="1"/>
  <c r="AB70" i="1"/>
  <c r="AA70" i="1"/>
  <c r="X70" i="1"/>
  <c r="AB69" i="1"/>
  <c r="AA69" i="1"/>
  <c r="X69" i="1"/>
  <c r="AB68" i="1"/>
  <c r="AA68" i="1"/>
  <c r="X68" i="1"/>
  <c r="AB67" i="1"/>
  <c r="AA67" i="1"/>
  <c r="X67" i="1"/>
  <c r="AB66" i="1"/>
  <c r="AA66" i="1"/>
  <c r="X66" i="1"/>
  <c r="AB65" i="1"/>
  <c r="AA65" i="1"/>
  <c r="X65" i="1"/>
  <c r="AB64" i="1"/>
  <c r="AA64" i="1"/>
  <c r="X64" i="1"/>
  <c r="AB63" i="1"/>
  <c r="AA63" i="1"/>
  <c r="X63" i="1"/>
  <c r="AB62" i="1"/>
  <c r="AA62" i="1"/>
  <c r="X62" i="1"/>
  <c r="AB61" i="1"/>
  <c r="AA61" i="1"/>
  <c r="X61" i="1"/>
  <c r="AB60" i="1"/>
  <c r="AA60" i="1"/>
  <c r="X60" i="1"/>
  <c r="AB59" i="1"/>
  <c r="AA59" i="1"/>
  <c r="X59" i="1"/>
  <c r="AB58" i="1"/>
  <c r="AA58" i="1"/>
  <c r="X58" i="1"/>
  <c r="AB57" i="1"/>
  <c r="AA57" i="1"/>
  <c r="X57" i="1"/>
  <c r="AB56" i="1"/>
  <c r="AA56" i="1"/>
  <c r="X56" i="1"/>
  <c r="AB55" i="1"/>
  <c r="AA55" i="1"/>
  <c r="X55" i="1"/>
  <c r="AB54" i="1"/>
  <c r="AA54" i="1"/>
  <c r="X54" i="1"/>
  <c r="AB52" i="1"/>
  <c r="AA52" i="1"/>
  <c r="X52" i="1"/>
  <c r="AB51" i="1"/>
  <c r="AA51" i="1"/>
  <c r="X51" i="1"/>
  <c r="AB50" i="1"/>
  <c r="AA50" i="1"/>
  <c r="X50" i="1"/>
  <c r="AB49" i="1"/>
  <c r="AA49" i="1"/>
  <c r="X49" i="1"/>
  <c r="AB48" i="1"/>
  <c r="AA48" i="1"/>
  <c r="X48" i="1"/>
  <c r="AB47" i="1"/>
  <c r="AA47" i="1"/>
  <c r="AB46" i="1"/>
  <c r="AA46" i="1"/>
  <c r="X46" i="1"/>
  <c r="AB45" i="1"/>
  <c r="AA45" i="1"/>
  <c r="X45" i="1"/>
  <c r="AB44" i="1"/>
  <c r="AA44" i="1"/>
  <c r="X44" i="1"/>
  <c r="AB43" i="1"/>
  <c r="AA43" i="1"/>
  <c r="X43" i="1"/>
  <c r="AB42" i="1"/>
  <c r="AA42" i="1"/>
  <c r="X42" i="1"/>
  <c r="AB41" i="1"/>
  <c r="AA41" i="1"/>
  <c r="X41" i="1"/>
  <c r="AB40" i="1"/>
  <c r="AA40" i="1"/>
  <c r="X40" i="1"/>
  <c r="AB39" i="1"/>
  <c r="AA39" i="1"/>
  <c r="X39" i="1"/>
  <c r="AB38" i="1"/>
  <c r="AA38" i="1"/>
  <c r="X38" i="1"/>
  <c r="AB37" i="1"/>
  <c r="AA37" i="1"/>
  <c r="X37" i="1"/>
  <c r="AB36" i="1"/>
  <c r="AA36" i="1"/>
  <c r="X36" i="1"/>
  <c r="AB35" i="1"/>
  <c r="AA35" i="1"/>
  <c r="X35" i="1"/>
  <c r="AB34" i="1"/>
  <c r="AA34" i="1"/>
  <c r="X34" i="1"/>
  <c r="AB33" i="1"/>
  <c r="AA33" i="1"/>
  <c r="X33" i="1"/>
  <c r="AB32" i="1"/>
  <c r="AA32" i="1"/>
  <c r="X32" i="1"/>
  <c r="AB31" i="1"/>
  <c r="AA31" i="1"/>
  <c r="X31" i="1"/>
  <c r="AB30" i="1"/>
  <c r="AA30" i="1"/>
  <c r="X30" i="1"/>
  <c r="AB29" i="1"/>
  <c r="AA29" i="1"/>
  <c r="X29" i="1"/>
  <c r="AB28" i="1"/>
  <c r="AA28" i="1"/>
  <c r="X28" i="1"/>
  <c r="AB27" i="1"/>
  <c r="AA27" i="1"/>
  <c r="X27" i="1"/>
  <c r="AB26" i="1"/>
  <c r="AA26" i="1"/>
  <c r="X26" i="1"/>
  <c r="AB25" i="1"/>
  <c r="AA25" i="1"/>
  <c r="X25" i="1"/>
  <c r="AB24" i="1"/>
  <c r="AA24" i="1"/>
  <c r="X24" i="1"/>
  <c r="AB23" i="1"/>
  <c r="AA23" i="1"/>
  <c r="X23" i="1"/>
  <c r="AB22" i="1"/>
  <c r="AA22" i="1"/>
  <c r="X22" i="1"/>
  <c r="AB21" i="1"/>
  <c r="AA21" i="1"/>
  <c r="X21" i="1"/>
  <c r="AB20" i="1"/>
  <c r="AA20" i="1"/>
  <c r="X20" i="1"/>
  <c r="AB19" i="1"/>
  <c r="AA19" i="1"/>
  <c r="X19" i="1"/>
  <c r="C16" i="1"/>
  <c r="D16" i="1"/>
  <c r="E16" i="1"/>
  <c r="F16" i="1"/>
  <c r="G16" i="1"/>
  <c r="H16" i="1"/>
  <c r="I16" i="1"/>
  <c r="J16" i="1"/>
  <c r="K16" i="1"/>
  <c r="L16" i="1"/>
</calcChain>
</file>

<file path=xl/sharedStrings.xml><?xml version="1.0" encoding="utf-8"?>
<sst xmlns="http://schemas.openxmlformats.org/spreadsheetml/2006/main" count="14611" uniqueCount="6404">
  <si>
    <t>SORT</t>
  </si>
  <si>
    <t xml:space="preserve"> </t>
  </si>
  <si>
    <t>1-5</t>
  </si>
  <si>
    <t>6-10</t>
  </si>
  <si>
    <t>11-15</t>
  </si>
  <si>
    <t>16-20</t>
  </si>
  <si>
    <t>Plant Age</t>
  </si>
  <si>
    <t>(weeks)</t>
  </si>
  <si>
    <t>Input Reads</t>
  </si>
  <si>
    <t>(x1000)</t>
  </si>
  <si>
    <t>Trimmed Reads</t>
  </si>
  <si>
    <t>Contaminants</t>
  </si>
  <si>
    <t>Cleaned Reads</t>
  </si>
  <si>
    <t>Collapsed Reads</t>
  </si>
  <si>
    <t>(% of cleaned reads)</t>
  </si>
  <si>
    <t>Singletons</t>
  </si>
  <si>
    <t>(% of collapsed reads)</t>
  </si>
  <si>
    <t>Annotated Reads</t>
  </si>
  <si>
    <t>miR-0166 a-h</t>
  </si>
  <si>
    <t>miR-0159 a-c</t>
  </si>
  <si>
    <t>miR-0403</t>
  </si>
  <si>
    <t>miR-0390 a-c</t>
  </si>
  <si>
    <t>miR-0168 a</t>
  </si>
  <si>
    <t>miR-0164 a-d</t>
  </si>
  <si>
    <t>miR-0167 a-e</t>
  </si>
  <si>
    <t>miR-0827</t>
  </si>
  <si>
    <t>miR-0157 a-e</t>
  </si>
  <si>
    <t>miR-8016</t>
  </si>
  <si>
    <t>miR-0393 a-c</t>
  </si>
  <si>
    <t>miR-0398 e</t>
  </si>
  <si>
    <t>miR-0156 a-g</t>
  </si>
  <si>
    <t>miR-0156 j-l</t>
  </si>
  <si>
    <t>miR-0479</t>
  </si>
  <si>
    <t>miR-0398 h</t>
  </si>
  <si>
    <t>miR-0399 a-c</t>
  </si>
  <si>
    <t>miR-6164 a-t</t>
  </si>
  <si>
    <r>
      <t xml:space="preserve">miR-0157 a-e </t>
    </r>
    <r>
      <rPr>
        <i/>
        <sz val="12"/>
        <color rgb="FF008000"/>
        <rFont val="Calibri"/>
        <scheme val="minor"/>
      </rPr>
      <t>v2</t>
    </r>
  </si>
  <si>
    <t>miR-0394 a-c</t>
  </si>
  <si>
    <t>miR-0319 a-e</t>
  </si>
  <si>
    <t>miR*0172 a</t>
  </si>
  <si>
    <t>miR*0397 a</t>
  </si>
  <si>
    <t>miR*0390 b,c</t>
  </si>
  <si>
    <r>
      <t xml:space="preserve">miR-0390 a-c </t>
    </r>
    <r>
      <rPr>
        <i/>
        <sz val="12"/>
        <color rgb="FF008000"/>
        <rFont val="Calibri"/>
        <scheme val="minor"/>
      </rPr>
      <t>v2</t>
    </r>
  </si>
  <si>
    <t>miR*0172 e</t>
  </si>
  <si>
    <t>miR*0172 b,c</t>
  </si>
  <si>
    <t>miR*6164 a</t>
  </si>
  <si>
    <t>miR*0396 d</t>
  </si>
  <si>
    <t>miR*0396 c</t>
  </si>
  <si>
    <t>miR*0169 i</t>
  </si>
  <si>
    <t>miR*0168 a-c</t>
  </si>
  <si>
    <t>miR*0167 a</t>
  </si>
  <si>
    <t>miR*0167 b</t>
  </si>
  <si>
    <t>miR*0157 a</t>
  </si>
  <si>
    <t>miR*0164 a</t>
  </si>
  <si>
    <t>miR*0164 c</t>
  </si>
  <si>
    <t>miR*0164 b</t>
  </si>
  <si>
    <r>
      <t>miR*039</t>
    </r>
    <r>
      <rPr>
        <sz val="12"/>
        <color theme="1"/>
        <rFont val="Calibri"/>
        <family val="2"/>
        <scheme val="minor"/>
      </rPr>
      <t>8 h</t>
    </r>
    <r>
      <rPr>
        <i/>
        <sz val="12"/>
        <color theme="1"/>
        <rFont val="Calibri"/>
        <scheme val="minor"/>
      </rPr>
      <t xml:space="preserve"> v2</t>
    </r>
  </si>
  <si>
    <t>miR*0396 a</t>
  </si>
  <si>
    <t>miR*0396 b</t>
  </si>
  <si>
    <t>miR*0319 b</t>
  </si>
  <si>
    <t>miR*0319 e</t>
  </si>
  <si>
    <t>UGACAGAAGAGAGAGAGCAC</t>
  </si>
  <si>
    <t>UGACAGAAGAUAGAGAGCAC</t>
  </si>
  <si>
    <t>UUGACAGAAGAUAGAGAGCAC</t>
  </si>
  <si>
    <t>UUUGGAUUGAAGGGAGCUCUA</t>
  </si>
  <si>
    <t>UUUGGAUUGAAGGGAGCUCUU</t>
  </si>
  <si>
    <t>UGCCUGGCUCCCUGUAUGCCA</t>
  </si>
  <si>
    <t>UCGAUAAACCUCUGCAUCCAG</t>
  </si>
  <si>
    <t>UGGAGAAGCAGGGCACGUGCA</t>
  </si>
  <si>
    <t>UGGAGAAGCAGGGCACAUGCU</t>
  </si>
  <si>
    <t>UGGAGAAGCAGGGCACGUGCG</t>
  </si>
  <si>
    <t>UCGGACCAGGCUUCAUUCCCC</t>
  </si>
  <si>
    <t>UCGGACCAGGCUUCAUUCCUC</t>
  </si>
  <si>
    <t>UCGGACCAGGCUUCAUCCCCC</t>
  </si>
  <si>
    <t>UGAAGCUGCCAGCAUGAUCUA</t>
  </si>
  <si>
    <t>UGAAGCUGCCAGCAUGAUCUGG</t>
  </si>
  <si>
    <t>UCGCUUGGUGCAGGUCGGGAA</t>
  </si>
  <si>
    <t>UCGCUUGGUGCAGGUCGGGAC</t>
  </si>
  <si>
    <t>CAGCCAAGGAUGACUUGCCGA</t>
  </si>
  <si>
    <t>CAGCCAAGGAUGACUUGCCGG</t>
  </si>
  <si>
    <t>UAGCCAAGGAUGACUUGCCU</t>
  </si>
  <si>
    <t>UGAUUGAGCCGCGCCAAUAUC</t>
  </si>
  <si>
    <t>UUGAGCCGCGCCAAUAUCACU</t>
  </si>
  <si>
    <t>UUGAGCCGCGCCAAUAUCAC</t>
  </si>
  <si>
    <t>UGAUUGAGCCGUGCCAAUAUC</t>
  </si>
  <si>
    <t>UUGAGCCGUGCCAAUAUCACG</t>
  </si>
  <si>
    <t>UUGAGCCGCGUCAAUAUCUCU</t>
  </si>
  <si>
    <t>AGAAUCUUGAUGAUGCUGCAU</t>
  </si>
  <si>
    <t>AGAAUCUUGAUGAUGCUGC</t>
  </si>
  <si>
    <t>AGAAUCUUGAUGAUGCUGCAG</t>
  </si>
  <si>
    <t>GGAAUCUUGAUGAUGCUGCAG</t>
  </si>
  <si>
    <t>GGAAUCUUGAUGAUGCUG</t>
  </si>
  <si>
    <t>GGAAUCUUGAUGAUGCUGCAU</t>
  </si>
  <si>
    <t>UUGGACUGAAGGGAGCUCCCU</t>
  </si>
  <si>
    <t>CUUGGACUGAAGGGAGCUCC</t>
  </si>
  <si>
    <t>UUGGACUGAAGGGAGCUCCU</t>
  </si>
  <si>
    <t>UUGGACUGAAGGGAGCUCCUU</t>
  </si>
  <si>
    <t>AAGCUCAGGAGGGAUAGCGCC</t>
  </si>
  <si>
    <t>AAGCUCAGGAGGGAUAGCGC</t>
  </si>
  <si>
    <t>AAGCUCAGGAGGGAUAGCACC</t>
  </si>
  <si>
    <t>UCCAAAGGGAUCGCAUUGAUCC</t>
  </si>
  <si>
    <t>UUGGCAUUCUGUCCACCUCC</t>
  </si>
  <si>
    <t>CUGAAGUGUUUGGGGGAACUC</t>
  </si>
  <si>
    <t>UUCCACAGCUUUCUUGAACUG</t>
  </si>
  <si>
    <t>UUCCACAGCUUUCUUGAACUU</t>
  </si>
  <si>
    <t>AUUGAGUGCAGCGUUGAUGA</t>
  </si>
  <si>
    <t>UCAUUGAGUGCAGCGUUGAUG</t>
  </si>
  <si>
    <t>UGUGUUCUCAGGUCACCCCUU</t>
  </si>
  <si>
    <t>UUGUGUUCUCAGGUCACCCCU</t>
  </si>
  <si>
    <t>UAUGUUCUCAGGUCGCCCCUG</t>
  </si>
  <si>
    <t>CAGGGGCGACCUGAGAACACA</t>
  </si>
  <si>
    <t>UGUGUUCUCAGGUCGCCCCUG</t>
  </si>
  <si>
    <t>UGCCAAAGGAGAGUUGCCCUG</t>
  </si>
  <si>
    <t>GGGCUACUCUCUAUUGGCAUG</t>
  </si>
  <si>
    <t>UUAGAUUCACGCACAAACUCG</t>
  </si>
  <si>
    <t>UGCACUGCCUCUUCCCUGGCU</t>
  </si>
  <si>
    <t>CCUCUCCCUCAAGGGCUUCUC</t>
  </si>
  <si>
    <t>UGAGCCGAACCAAUAUCACUC</t>
  </si>
  <si>
    <t>UUUCCAAUUCCACCCAUUCCUA</t>
  </si>
  <si>
    <t>UUAGAUGAACAUCAACAAACA</t>
  </si>
  <si>
    <t>UAAACCUCAGGAUGCAGAUUA</t>
  </si>
  <si>
    <t>UAAUCUGCAUCCUGAGGUUUA</t>
  </si>
  <si>
    <t>UUGAUACGCACCUGAAUCGGC</t>
  </si>
  <si>
    <t>CCUCCGUUUCAAUUUAUGUGA</t>
  </si>
  <si>
    <t>AUUUUUGAAUGGAAGGCCCAUGUG</t>
  </si>
  <si>
    <t>GCGUAUGAGGAGCCAAGCAUA</t>
  </si>
  <si>
    <t>GCUCACUCUCUAUCUGUCACC</t>
  </si>
  <si>
    <t>GCUCACGCUCUAUCUGUCACC</t>
  </si>
  <si>
    <t>GCUCUCUAUGCUUCUGUCAUC</t>
  </si>
  <si>
    <t>GCUCUUUAUUCUUCUGUCAUC</t>
  </si>
  <si>
    <t>GGAGGCAGCGGUUCAUCGAUC</t>
  </si>
  <si>
    <t>CACGUGUUCUCCUUCUCCAAC</t>
  </si>
  <si>
    <t>CAUGUGCCUGUCUUCCCCAUC</t>
  </si>
  <si>
    <t>CAUGUGCCCCUCUUCCCCAUC</t>
  </si>
  <si>
    <t>CAUGUGCUCUUGCUCUCCAGC</t>
  </si>
  <si>
    <t>GGAAUGUUGGCUGGCUCGACA</t>
  </si>
  <si>
    <t>GAUCAUGUGGCAGCCUCACC</t>
  </si>
  <si>
    <t>GAUCAUGUGGCAGCAUCACC</t>
  </si>
  <si>
    <t>CCCGCCUUGCAUCAACUGAAU</t>
  </si>
  <si>
    <t>GGAAUGUUGUCUGGCUCGAGG</t>
  </si>
  <si>
    <t>GGCAGGUCGUCCUUGGCUACA</t>
  </si>
  <si>
    <t>AGAAUGUCGUCUGGUUCGAGA</t>
  </si>
  <si>
    <t>GGCAAGUCAUUUUUGGCUACA</t>
  </si>
  <si>
    <t>GGAAUGUUACCUGGCUCGAAG</t>
  </si>
  <si>
    <t>GGCAAGUUGUUCCUGGCUACA</t>
  </si>
  <si>
    <t>GGAAUGCUGUCUGGUUCGAAA</t>
  </si>
  <si>
    <t>GGAAUGUCGUCUGGUUCAAGA</t>
  </si>
  <si>
    <t>AAAAUGUCGUCUGGUUCAAGA</t>
  </si>
  <si>
    <t>GCAAGCAUCUGAGGCGACU</t>
  </si>
  <si>
    <t>CGAUGUUGGUGAGGUUCAAUC</t>
  </si>
  <si>
    <t>UAUUGGUGCGGUUCAAUGAGA</t>
  </si>
  <si>
    <t>AGAUAUUGGUGCGGUUCAAUG</t>
  </si>
  <si>
    <t>AGAUAUUGGUGCGGUUCAAUU</t>
  </si>
  <si>
    <t>AGAUGUUGGUGCGGUUCAAUG</t>
  </si>
  <si>
    <t>UAUUGGCCUGGUUCACUCAGA</t>
  </si>
  <si>
    <t>GCAGCACCAUCAAGAUUCACA</t>
  </si>
  <si>
    <t>GUAGCAUCAUCAAGAUUCACA</t>
  </si>
  <si>
    <t>GCAGCAUUAUCAAGAUUCACA</t>
  </si>
  <si>
    <t>GCAUCAUCAUCAAGAUUCACA</t>
  </si>
  <si>
    <t>GGAGCAUCAUCAAGAUUCACA</t>
  </si>
  <si>
    <t>AGAGCUUUCUUCAGUCCACAU</t>
  </si>
  <si>
    <t>GGGAUACUCUCUAUUGGCAUG</t>
  </si>
  <si>
    <t>AGAGCUUCCUUUAGUCCACUC</t>
  </si>
  <si>
    <t>AGAGCUUCCUUCAGUCCACUC</t>
  </si>
  <si>
    <t>UGCCAAAGGAGAGCUGCCCUG</t>
  </si>
  <si>
    <t>GAGCUCCUUUCAGGCCAAGA</t>
  </si>
  <si>
    <t>CGCUAUCCAUCCUGAGUUCUA</t>
  </si>
  <si>
    <t>CGCUAUCCAUCCUGAGUUUCA</t>
  </si>
  <si>
    <t>AUCAUGCGAUCUCUUCGGAAU</t>
  </si>
  <si>
    <t>GUUCAAUAAAGCUGUGGGAAG</t>
  </si>
  <si>
    <t>GUUCAAUAUAGCUGUGGGAAG</t>
  </si>
  <si>
    <t>GUCCAAGAAAGCUGUGGGAAA</t>
  </si>
  <si>
    <t>GUUCAAGAAAGCUGUGGGAAA</t>
  </si>
  <si>
    <t>AUCUACGUUGCACUCAAUUA</t>
  </si>
  <si>
    <t>UCUACGCUGCACUCAAUUAUG</t>
  </si>
  <si>
    <t>GAGUGUACCAGGGAACACAUG</t>
  </si>
  <si>
    <t>GGGACGACUUGAGAUCAUAUG</t>
  </si>
  <si>
    <t>GGGGCCACUUGAGAUCACAUG</t>
  </si>
  <si>
    <t>CGUUUGUGCGUGAAUCUAACA</t>
  </si>
  <si>
    <t>ACAGGGACGAGACAGAGCAUG</t>
  </si>
  <si>
    <t>GUGAUAUUGGGUUGGCUCAUU</t>
  </si>
  <si>
    <t>GGGAUUGGUGGGUUGGAAAGC</t>
  </si>
  <si>
    <t>UUUGUUGAUGGUCAUCUAGCU</t>
  </si>
  <si>
    <t>GAGCUCCUUGAAGUCCAACAG</t>
  </si>
  <si>
    <t>GAGCUUCUUUAAGUCCAACAG</t>
  </si>
  <si>
    <t>CGAUUUAGGUUCGUAUUUAAA</t>
  </si>
  <si>
    <t>ACAUAAAAUGGAACGGAGGGA</t>
  </si>
  <si>
    <t>ACAUAAACUGGAACGGAGGGA</t>
  </si>
  <si>
    <t>CAUGGUCUUUUCUUUCAAAAAUAU</t>
  </si>
  <si>
    <t>GUUCUCCUGAUCACUUCAUUG</t>
  </si>
  <si>
    <t>GAAACUCUGGCAGGGAGAGCCA</t>
  </si>
  <si>
    <t>GUUCCCUUGACCACUUCAUGA</t>
  </si>
  <si>
    <t>UGACAGAAGAGAGUGAGCAC</t>
  </si>
  <si>
    <t>miR-0164 g,h</t>
  </si>
  <si>
    <t>miR-0166 k</t>
  </si>
  <si>
    <t>miR-0168 b,c</t>
  </si>
  <si>
    <t>miR-0169 a,b</t>
  </si>
  <si>
    <t>miR-0171 a-g</t>
  </si>
  <si>
    <r>
      <t xml:space="preserve">miR-0171 a-g </t>
    </r>
    <r>
      <rPr>
        <i/>
        <sz val="12"/>
        <color rgb="FF008000"/>
        <rFont val="Calibri"/>
        <scheme val="minor"/>
      </rPr>
      <t>v2</t>
    </r>
  </si>
  <si>
    <t>miR-0171 j,k</t>
  </si>
  <si>
    <t>miR-0171 n,o</t>
  </si>
  <si>
    <t>miR-0172 a-g</t>
  </si>
  <si>
    <r>
      <t xml:space="preserve">miR-0172 a-g </t>
    </r>
    <r>
      <rPr>
        <i/>
        <sz val="12"/>
        <color rgb="FF008000"/>
        <rFont val="Calibri"/>
        <scheme val="minor"/>
      </rPr>
      <t>v2</t>
    </r>
  </si>
  <si>
    <t>miR-0172 j,k</t>
  </si>
  <si>
    <t>miR-0172 j,k v2</t>
  </si>
  <si>
    <r>
      <t xml:space="preserve">miR-0319 a-e, h </t>
    </r>
    <r>
      <rPr>
        <i/>
        <sz val="12"/>
        <color rgb="FF008000"/>
        <rFont val="Calibri"/>
        <scheme val="minor"/>
      </rPr>
      <t>v2</t>
    </r>
  </si>
  <si>
    <t>miR-0319 h,i</t>
  </si>
  <si>
    <t>miR-0396 a,b</t>
  </si>
  <si>
    <t>miR-0396 c,d</t>
  </si>
  <si>
    <t>miR-2111 a,b</t>
  </si>
  <si>
    <t>miR-0160 a-c</t>
  </si>
  <si>
    <t>miR*0172 j</t>
  </si>
  <si>
    <t>miR*0398 e</t>
  </si>
  <si>
    <t>miR*0166 k</t>
  </si>
  <si>
    <t>miR-0162 a</t>
  </si>
  <si>
    <r>
      <t xml:space="preserve">miR-0319 h,i </t>
    </r>
    <r>
      <rPr>
        <i/>
        <sz val="12"/>
        <color rgb="FF008000"/>
        <rFont val="Calibri"/>
        <scheme val="minor"/>
      </rPr>
      <t>v3</t>
    </r>
  </si>
  <si>
    <t>miR*0160 a,b</t>
  </si>
  <si>
    <t>miR*0162 a</t>
  </si>
  <si>
    <t>miR*0164 h</t>
  </si>
  <si>
    <t>miR*0166 a,b</t>
  </si>
  <si>
    <t>miR*0166 c</t>
  </si>
  <si>
    <t>miR*0166 d</t>
  </si>
  <si>
    <t>miR*0169 o</t>
  </si>
  <si>
    <t>miR*0166 e,f</t>
  </si>
  <si>
    <t>miR*0171 c v2</t>
  </si>
  <si>
    <t>miR*0171 j,k</t>
  </si>
  <si>
    <t>miR*0171 b</t>
  </si>
  <si>
    <r>
      <t xml:space="preserve">miR*0171 b </t>
    </r>
    <r>
      <rPr>
        <i/>
        <sz val="12"/>
        <color theme="1"/>
        <rFont val="Calibri"/>
        <scheme val="minor"/>
      </rPr>
      <t>v2</t>
    </r>
  </si>
  <si>
    <r>
      <t xml:space="preserve">miR*0171 a </t>
    </r>
    <r>
      <rPr>
        <i/>
        <sz val="12"/>
        <color theme="1"/>
        <rFont val="Calibri"/>
        <scheme val="minor"/>
      </rPr>
      <t>v2</t>
    </r>
  </si>
  <si>
    <t>miR*0171 d</t>
  </si>
  <si>
    <r>
      <t xml:space="preserve">miR-0159 </t>
    </r>
    <r>
      <rPr>
        <i/>
        <sz val="12"/>
        <color rgb="FF008000"/>
        <rFont val="Calibri"/>
        <scheme val="minor"/>
      </rPr>
      <t>var</t>
    </r>
  </si>
  <si>
    <r>
      <t>miR-0166</t>
    </r>
    <r>
      <rPr>
        <i/>
        <sz val="12"/>
        <color rgb="FF008000"/>
        <rFont val="Calibri"/>
        <scheme val="minor"/>
      </rPr>
      <t xml:space="preserve"> var</t>
    </r>
  </si>
  <si>
    <r>
      <t xml:space="preserve">miR-0167 </t>
    </r>
    <r>
      <rPr>
        <i/>
        <sz val="12"/>
        <color rgb="FF008000"/>
        <rFont val="Calibri"/>
        <scheme val="minor"/>
      </rPr>
      <t>var</t>
    </r>
  </si>
  <si>
    <t>miR*0169 n</t>
  </si>
  <si>
    <r>
      <t xml:space="preserve">miR-0172 </t>
    </r>
    <r>
      <rPr>
        <i/>
        <sz val="12"/>
        <color rgb="FF008000"/>
        <rFont val="Calibri"/>
        <scheme val="minor"/>
      </rPr>
      <t>var</t>
    </r>
  </si>
  <si>
    <t>miR-0395 a-l</t>
  </si>
  <si>
    <t>miR-0398 a,b</t>
  </si>
  <si>
    <r>
      <t>miR-0398 a,b</t>
    </r>
    <r>
      <rPr>
        <i/>
        <sz val="12"/>
        <color rgb="FF008000"/>
        <rFont val="Calibri"/>
        <scheme val="minor"/>
      </rPr>
      <t xml:space="preserve"> v2</t>
    </r>
  </si>
  <si>
    <r>
      <t>miR-0398 h</t>
    </r>
    <r>
      <rPr>
        <i/>
        <sz val="12"/>
        <color rgb="FF008000"/>
        <rFont val="Calibri"/>
        <scheme val="minor"/>
      </rPr>
      <t xml:space="preserve"> v2</t>
    </r>
  </si>
  <si>
    <r>
      <t xml:space="preserve">miR-2111 a,b </t>
    </r>
    <r>
      <rPr>
        <i/>
        <sz val="12"/>
        <color rgb="FF008000"/>
        <rFont val="Calibri"/>
        <scheme val="minor"/>
      </rPr>
      <t>v2</t>
    </r>
  </si>
  <si>
    <t>miR-0408</t>
  </si>
  <si>
    <t>miR-0477</t>
  </si>
  <si>
    <t>miR-0482</t>
  </si>
  <si>
    <t>miR-6149</t>
  </si>
  <si>
    <t>miR*0159 a</t>
  </si>
  <si>
    <t>miR*0395 b-e</t>
  </si>
  <si>
    <t>GCAGUCUCCUUGGCUAAU</t>
  </si>
  <si>
    <t>GGCAGGUCAUCCUAGCUAAC</t>
  </si>
  <si>
    <r>
      <t xml:space="preserve">miR-0172 </t>
    </r>
    <r>
      <rPr>
        <i/>
        <sz val="12"/>
        <color rgb="FF008000"/>
        <rFont val="Calibri"/>
        <scheme val="minor"/>
      </rPr>
      <t>var 2</t>
    </r>
  </si>
  <si>
    <t>miR*0319 i</t>
  </si>
  <si>
    <t>miR*0395 k,l</t>
  </si>
  <si>
    <t>(% of input reads)</t>
  </si>
  <si>
    <t>(% of trimmed reads)</t>
  </si>
  <si>
    <r>
      <t xml:space="preserve">miR-0390 </t>
    </r>
    <r>
      <rPr>
        <i/>
        <sz val="12"/>
        <color rgb="FF008000"/>
        <rFont val="Calibri"/>
        <scheme val="minor"/>
      </rPr>
      <t>var</t>
    </r>
  </si>
  <si>
    <r>
      <t>miR-0164</t>
    </r>
    <r>
      <rPr>
        <i/>
        <sz val="12"/>
        <color rgb="FF008000"/>
        <rFont val="Calibri"/>
        <scheme val="minor"/>
      </rPr>
      <t xml:space="preserve"> var</t>
    </r>
  </si>
  <si>
    <t>miR-0399 c-g</t>
  </si>
  <si>
    <t>miR-0397 a,b</t>
  </si>
  <si>
    <t>miR-0397 a,b v2</t>
  </si>
  <si>
    <t>miR*0403</t>
  </si>
  <si>
    <t>miR*0408</t>
  </si>
  <si>
    <t>miR*0477</t>
  </si>
  <si>
    <t>miR*0479</t>
  </si>
  <si>
    <t>miR*0482</t>
  </si>
  <si>
    <t>miR*0827</t>
  </si>
  <si>
    <t>miR*6149</t>
  </si>
  <si>
    <t>miR*8016</t>
  </si>
  <si>
    <t>miR*0169 d</t>
  </si>
  <si>
    <t>miR*0398 a</t>
  </si>
  <si>
    <t>miR*0159 b</t>
  </si>
  <si>
    <t>RPM Cleaned reads</t>
  </si>
  <si>
    <t>Average YB</t>
  </si>
  <si>
    <t>Average LB</t>
  </si>
  <si>
    <t>correction value to RPM:</t>
  </si>
  <si>
    <t>Averages</t>
  </si>
  <si>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   YB-1.1</t>
    </r>
  </si>
  <si>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   YB-2.2</t>
    </r>
  </si>
  <si>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   YB-2.3</t>
    </r>
  </si>
  <si>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   YB-3.3</t>
    </r>
  </si>
  <si>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   LB-4.3</t>
    </r>
  </si>
  <si>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   YB-1.2</t>
    </r>
  </si>
  <si>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   YB-2.2</t>
    </r>
  </si>
  <si>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   YB-2.3</t>
    </r>
  </si>
  <si>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   YB-3.3</t>
    </r>
  </si>
  <si>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   LB-2.3</t>
    </r>
  </si>
  <si>
    <r>
      <t xml:space="preserve">Average </t>
    </r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YB</t>
    </r>
  </si>
  <si>
    <r>
      <t xml:space="preserve">Average </t>
    </r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YB</t>
    </r>
  </si>
  <si>
    <t>miR-0156</t>
  </si>
  <si>
    <t/>
  </si>
  <si>
    <t>miR-0156 a</t>
  </si>
  <si>
    <t>-1.3</t>
  </si>
  <si>
    <t>UUAAAAGGGGUAAUUAGGGAGG</t>
  </si>
  <si>
    <t>CACCUCUCUCUCUCUCUCUAGAACUGAGAUAUUACAAUUUUAUUUUAUUUUUUGGAAAAAAGAAGUUAUUUGCAUAGAUGUCUUGUACCACCAUGCGAUUUCAGUGGAUUUGUUGUUAUAUUUGCAUUUAUGUCUUCCUAUGGGUUUCCCUAUAUCUGUUUUUAUGGAAAUUUGCAGUUCUUUAAAUAAUCUGCAUAUAUUCAUCUCAAUUCUUUCCUUCUCAUCCUUUUCAAGCUCAGGAUUACGGAGAGGACAGAAGCAGAUCCUUGAGUUAAACUUGAUGGAUCCACC</t>
  </si>
  <si>
    <t>first</t>
  </si>
  <si>
    <t>+ / -</t>
  </si>
  <si>
    <t>UGACAGAAGAGAGUGAGCACACAUGGUGUUUUCUUUCAUGAUAUAUUCAUGCUUGAAGCUAUGAGUGCUCACCCUCUUUCUGUCACC</t>
  </si>
  <si>
    <t>(((((((((((.((((((((.((((((...(((...(((((.....)))))...))))))))).)))))))).))).))))))))..</t>
  </si>
  <si>
    <t>a</t>
  </si>
  <si>
    <t>-</t>
  </si>
  <si>
    <t>GCUCACCCUCUUUCUGUCACC</t>
  </si>
  <si>
    <t>miR-0156 b</t>
  </si>
  <si>
    <t>UGAAGGGGUAACUAUUGGGAGG</t>
  </si>
  <si>
    <t>CCACCACACUCUCUCUCUCUCUCUUUCUCUUUUGAUUUCUUUCUCUCUGUGUGUGUAUGUGUAUUUAUGAAAAUCAGUAAUUAUUAUGAAACUAGUCAUAUGUCAAAUAAUAAGUUUUGGGGGUAAUUGCUGCUUUUACAGGAUUUAUUGGAGUAGUAGAAGGUAGAUCUGAUUAUAUUUAAAAUUUUCUUGAUUAUUUUGCAUGUUUGUGUACCUCUAAAUUGUUCAGCAAUUGAUUUUUCAGCUCACGUUUCAGUGGUUUCCUUAAACCACCCUUUUCUUCUAGGG</t>
  </si>
  <si>
    <t>+ / +</t>
  </si>
  <si>
    <t>UGACAGAAGAGAGUGAGCACACAUGGUGUUUUCUUGCAUGAUUUAUACUCUAUGCUUGAAGCUAUGCGUGCUCACUCUCUAUCUGUCACC</t>
  </si>
  <si>
    <t>((((((((((((((((((((.((((((...(((..((((((.......)).))))..))))))))).))))))))))))).)))))))..</t>
  </si>
  <si>
    <t>b</t>
  </si>
  <si>
    <t>b-d</t>
  </si>
  <si>
    <t>&lt; 1</t>
  </si>
  <si>
    <t>miR-0156 c</t>
  </si>
  <si>
    <t>UGAAAGGGUAACUAUAGGGAGG</t>
  </si>
  <si>
    <t>CCCACUACUCUCUCUCUGUCUCGCUCUUUAAUUUUAGUUCUCUUUGUAUGUGUUUUUAUGAAAAUCUGUUAUUUCAAGUAUGAAACUAGUCAUAUGUAAUGUCAGAUAAGGUAUAGAGUUCAUUCUGCUUGUUCAGGACCUUUCAUUCAUGUUGCGAGGAGUAGUAGAUGGUGGAUCUGAUUAUUAAUAAAGUUUUCUUGAUUUAUUUUUGCAUGUUUGUGUAGUGUUAUGCCAGCUUUGUGAAGUUCCCUUGUUUACCGCAUUAGUUGGUACACCUCCGUAGGGGAU</t>
  </si>
  <si>
    <t>UGACAGAAGAGAGUGAGCACACAUGGUAUUUUCUUGCAUAAUGUUUAUCCUAUGCUUGAAGCUAUGCGUGCUCACUCUCUAUCUGUCACC</t>
  </si>
  <si>
    <t>((((((((((((((((((((.((((((...(((..(((((..........)))))..))))))))).))))))))))))).)))))))..</t>
  </si>
  <si>
    <t>c</t>
  </si>
  <si>
    <t>"</t>
  </si>
  <si>
    <t>miR-0156 d</t>
  </si>
  <si>
    <t>UAAAGUGGUAAUUAUAGGGAGG</t>
  </si>
  <si>
    <t>CCCACUACACUCUCUCUCGAUUUUUUUUUGUUCUCCUUGUGAAUGUGAAAACUAGUAAAGUUUGUUCAGGAUCUUUCAUUAAUGCUGAUUGGUUUAGUAGAUAGUAGAUUUGAUAAUUUACAAAGUGCUCUGAAUAGUGAUUGAUUUCCGAAUUUCUGUGUAGGUUUGCUAAGUUCACCACUGAUACAUCACAUAUUUCUUUGUCCUUCCUUAAACAAUCCUUUUUUUUUUGGUCGAGUUUUUUGGAUUCUUGUUGGUUCUGUCCAAGAAGGUGGUCAACUA</t>
  </si>
  <si>
    <t>UGACAGAAGAGAGUGAGCACAUAUGGUGUUUUCUUGCAUAAUAUAUUUGUAUUAUUUAUGCUUGAAGCUAUGCGUGCUCACUCUCUAUCUGUCACC</t>
  </si>
  <si>
    <t>((((((((((((((((((((.((((((...(((..((((((.(((.......)))))))))..))))))))).))))))))))))).)))))))..</t>
  </si>
  <si>
    <t>d</t>
  </si>
  <si>
    <t>2. miR156d - 156e, direct within 20.000 nt</t>
  </si>
  <si>
    <t>miR-0156 e</t>
  </si>
  <si>
    <t>UAAAAGGGUAAAUACGGGGAGG</t>
  </si>
  <si>
    <t>CCCACCACUCUCCCUCUCGAUUUUUCCUUCUUAUGAUGUGUGUUUUUAUUAUAUGCUUGUGAACAUAUAUUAUUCUAGAUAUAGAGUUAGUCAUGCAUCAGAUAUCUAGUGAUGGAAUUGUUUCUUCAGGAUGUUUGAUUCACAUUAAUUGGAUCAGUAUAUGAUUGAUCUCAUAAUUAAUAAAGUCGUCUUGAAUUAUUUGCAUACGAGUGUAUCAGCCUUGCUUGAUGGUGAAUUGCUUUGCCAAUUUUUGAACUUUUGGAUGUCAAAAAUAUAAAAUGAAAUCAAGGGG</t>
  </si>
  <si>
    <t>UGACAGAAGAGAGUGAGCACACAUGAUAUUUUCUUGCAUCUAUGCAUAUGCUUGAAGUUAUGUGUGCUCACGCUCUAUCUGUCACC</t>
  </si>
  <si>
    <t>(((((((((((.(((((((((((((((...(((..((((........))))..)))))))))))))))))).)))).)))))))..</t>
  </si>
  <si>
    <t>e</t>
  </si>
  <si>
    <t>&lt;&lt;1</t>
  </si>
  <si>
    <t>miR-0156 f</t>
  </si>
  <si>
    <t>GUUGAUGGUGGGAGAGUAGGAC</t>
  </si>
  <si>
    <t>UCAUUCCUUUCCUCCAUCUCUUGCCUUCACUUAAUUCCCAAACACAACCACCUGUAAGAGUUCAAAAUGUAAUUUUUUUUGGGAGUAGUUUUUCCUUUUUUUUUAUAAAAGUUGUUUGGUAUGAACUAUAAGUCAAACCAUCAUAAAAUCAUCAUAAAACCAUCAUUCAUAUACUCGCAUCUGUAGACUACUUAGUAUUACACCCCUAUGAAAUGUGGUCCUUCUUUAGAUAAAAUUUUAGUUUUUUUAUGAAUUAGAUUUUAUUUUUAAAGUUGGAACUCAACACUU</t>
  </si>
  <si>
    <t>UGACAGAAGAGAGUGAGCACACGCAGACAAAUGUAUAGACUGUUUAUGCCUUUGUGAUAUUUGCGUGUGCUCACUUCUCAUUCUGUCACC</t>
  </si>
  <si>
    <t>(((((((((((((((((((((((((((((((.(((((((...))))))).))))).....)))))))))))))).)))).))))))))..</t>
  </si>
  <si>
    <t>f</t>
  </si>
  <si>
    <t>GCUCACUUCUCAUUCUGUCACC</t>
  </si>
  <si>
    <t>miR-0156 g</t>
  </si>
  <si>
    <t>GACAGAGGGAGAGUCUGAGUAC</t>
  </si>
  <si>
    <t>CUAAUUCUUACUCCUUUUCUUCUUUCCUCCAUUUCUUUGCUUCCCACCACACACUUGUAAAUGUAAUGACAUGAUUUGUGAGUGGUGUGUAAAUUUCGUUUUACUUAAAUGUUUCUCUUGCUCUCUUGCUAUCGAACAUCUGUCUACAAAAAUGAACUUUGUAGCUAAGUUUAUAGAUGGACAUGACAUUUCAGCACUGCCACUCCCAUGUUAUAUGCUACACACACGUGUUUUUCCAUGUAUACUGCCUUCUUUCUUUCGUUAUCUUUGUACAUGUGUAUGUGUUCCAGUU</t>
  </si>
  <si>
    <t>UGACAGAAGAGAGUGAGCACACGCAGGCAGUUGUAUAGAGUGUAUACCUUUGUUAUUUGCGUGUGCUCACUUCUCUUUCUGUCAGC</t>
  </si>
  <si>
    <t>((((((((((((((((((((((((((((((..(((((.....)))))..))))...)))))))))))))).)))).))))))))..</t>
  </si>
  <si>
    <t>g</t>
  </si>
  <si>
    <t>GCUCACUUCUCUUUCUGUCAGC</t>
  </si>
  <si>
    <t>miR-0156 j</t>
  </si>
  <si>
    <t>GUAUCAAUGAAUCACUAUUGGA</t>
  </si>
  <si>
    <t>ACAAAUAAUUACGCCAUAGUUAUUAAAAGAUAUAGUGCAGUCUCUCCAGGGACAGAGAAGGUCAUAUCGUGCUUUAAAAGUGAAAUUGAUUUAGCAAGAGAUGAAAUAUACUCUACAUCAAACAAAUUAGGUAGAACUAACAUGCAUGCCAUGCCUUGAUGCCAACAGAAAGAAUUCCAAAGGAACUGUACAAGUUAAUACAUUAACUGUGUAGAGCGAGGUAGUUUGGUCUGGGUUAUAAAUAACUGUAAUACAUGGAUUGUUUAUAUCAGAUCCAAAAAGAUAUACUAAGUUUG</t>
  </si>
  <si>
    <t>UGACAGAAGAGAGAGAGCACGUCCCUCAUUUACUGGUAAGUCCCGAAACUUACCUGUUAAUAUCGGCUUAUCCUCUGUUAGA</t>
  </si>
  <si>
    <t>(((((((.(.((..((((.((......(((.((.(((((((......))))))).)).)))..)))))).))))))))))..</t>
  </si>
  <si>
    <t>j</t>
  </si>
  <si>
    <t>GCUUAUCCUCUGUUAGA</t>
  </si>
  <si>
    <t>miR-0156 k</t>
  </si>
  <si>
    <t>AAGAGAAGGGAGUGGGAGAUGU</t>
  </si>
  <si>
    <t>AUCCUCAGCCCCCUCUAUACCUAUAUUUUAACAUGUUUUCAUUGUGACGUGUUUCUUCCUUCCAGAAUAGCUAAUAGAAACGCUUAAAGCGUUAAAUACUUCUAUCAAGUGUAAUUUUACUGACGAAGAACUCCAAGAUGUUUUUAACUUGUUUAAAUAUGUGACCAUUUCAGCUAAACCUUAACAUGUAUUUGUUGGAAUAUAUUAUCAUCUCAGCUAAAAAGUUUAACUAUUAUGUACCAACUAAAACACCAGCUAAUACCAUAUUCUCUCUGUAUAAGUCGUCCAUAUGG</t>
  </si>
  <si>
    <t>UGACAGAAGAGAGAGAGCACAGAUGAUGAAGUGCAUGGAAACUUUUUGCACCUCACUCCUUUGUGCUCUCUAUUCUUCUGUCAUC</t>
  </si>
  <si>
    <t>(((((((((((((((((((((((.(((((.(((((.(....)....))))).))).)).)))))))))))).)))))))))))..</t>
  </si>
  <si>
    <t>k</t>
  </si>
  <si>
    <t>GCUCUCUAUUCUUCUGUCAUC</t>
  </si>
  <si>
    <t>3. miR156k - 157b - 157c, direct within 1000 nt</t>
  </si>
  <si>
    <t>miR-0156 l</t>
  </si>
  <si>
    <t>GAUUCAAAGUGAGUAAUUCUGU</t>
  </si>
  <si>
    <t>CGAAACUUAAUACACAUUUUUGGAUCCUUAAACAAAGAUUACACAUAAUGAAUAUUUUUCAAAAGAUGUACUAACCAACUUGCCUUCCUGAAUAUAAUUUGAUGUGUCAUCUAACCAAGACUGAAAAAAUAUUUCAGCUUGUGAAUCAAACAAGAAGAGCUUUGUGAAAUCCUACUACAACAAAAGCCAGAAUUCAUUAGUGUAAUGAUGUUAAAUGUUUUGUCACUAGAGAUUACUAGCAUGUUCUGUAAAUUAAAUGUGCAUCUAUUACACUACAGAAAAAAUGUAUUAAAGU</t>
  </si>
  <si>
    <t>UGACAGAAGAGAGAGAGCACAAUCUGCCUUCAGCAAAAUGAUGUUGCUGCUUGUUGGAAUGUGCUCUCUCUGCUUCUGUCAAU</t>
  </si>
  <si>
    <t>(((((((((((((((((((((.(((..(..((((((.......))))))...)..))).)))))))))))).)))))))))..</t>
  </si>
  <si>
    <t>l</t>
  </si>
  <si>
    <t>GCUCUCUCUGCUUCUGUCAAU</t>
  </si>
  <si>
    <t>miR-0157</t>
  </si>
  <si>
    <t>miR-0157 a</t>
  </si>
  <si>
    <t>3.9</t>
  </si>
  <si>
    <t>UUGGCAAGAAUUGGUGAAAAUGU</t>
  </si>
  <si>
    <t>ACCUUCAGCCACUCCCUCUCAUCUCUCUCUUUGUUUUCGCGUAUUUUAAUUGUCCGAUAUCUGAAAUUCACUUGUCCGACUCCCUCUUAUCCUAAUCCAUUGUUUCUUUUGUUUUCUUGAAAUUUUAUCUCAUAUUAUUUCCUAUGUAUAUGUAUUGUUAGUCAAGUACUAGAUAUAUAUUAUAGUUUCUUUUUUUUUUUUUUUUUUGGUUUAGGUUUUCAUUUUAUGAAGAUUUUUUGCAAUUAUCUCUUGCUUUUGCAAUUUUGUUGGAAGUAAGAUCUAAAGGUGAAAGCUAUU</t>
  </si>
  <si>
    <t>UGACAGAAGAUAGAGAGCACUGAUGAUGAUUUGCUAAAGUAGCAUCUCAAUUCAUUUGUGCUCUCUAUGCUUCUGUCAUC</t>
  </si>
  <si>
    <t>((((((((((((((((((((.((((((((..(((((...)))))..)))..))))).))))))))))).)))))))))..</t>
  </si>
  <si>
    <t>1-20*</t>
  </si>
  <si>
    <t>4. miR157a - 159b, direct within 40.000 nt</t>
  </si>
  <si>
    <t>miR-0157 b</t>
  </si>
  <si>
    <t>AAAAAGGAGGUGAUGGGAGAUGU</t>
  </si>
  <si>
    <t>AUCCUUAGCUUCUCCUUACUACAUAUAUGUUUCUUCCUUCUAUAUUAGCUUACAACUUUUAUACCGUUGUGAAGUGUAAUUUGACCUACAAGAACUACUUCUAAGCUGCUGUAUCUAUUGAAGUAUUUGACAGUUUCAUCUCUAACCUUAAUUAAAAUGUAUAUAUGCUGAAGUUUGUGGUCAUCACUCAUCUCAUUCAAAAGUUUAAAAGAGGAUAGAUUGAGAGAUAUAUGUCAUCCAAUUUAUUUUGUUAAAACAGGAUGCAGUGAGAGAUGUUGACAGAAGAUAGAGAG</t>
  </si>
  <si>
    <t>UGACAGAAGAUAGAGAGCACAGAUGAUGAAGUACAUGGAAACUUCUGUACCUCACUCCUUUGUGCUCUUUAUUUUUCUGUCAUC</t>
  </si>
  <si>
    <t>(((((((((((((((((((((((.(((((.(((((.(....)...))))).))).)).))))))))))))).))))))))))..</t>
  </si>
  <si>
    <t>&lt;1</t>
  </si>
  <si>
    <t>GCUCUUUAUUUUUCUGUCAUC</t>
  </si>
  <si>
    <t>miR-0157 c</t>
  </si>
  <si>
    <t>AAACAGGAUGCAGUGAGAGAUGU</t>
  </si>
  <si>
    <t>AUCCUCAUCUCCAUACCAUUUCUUAAUGUGUUAAGUAACUUAUACUCCAUCAAUUCCAUAGAAAAUUACAAAAUUCUUAUUAAAGAAUAACAUCUUUCUAAAUUUAUGAGCAGUUAUCAUUCAAAUUUGUCAUUUUAUCCUUAAUGAGAUGAUUUGUAGCUACCUCAGUAUGAAAUAUCUUUGUCUUAUUACAUACCACAAGUUUCAAAAUUAUUUCUUCUAUUUCUUAAACUUUGUGACUUAUCUAACUAUGUCUAAAUGGAGGGAGUAUAACUACGUAUUUUUUUCUUUU</t>
  </si>
  <si>
    <t>UGACAGAAGAUAGAGAGCACAGAUGAUGAAGUGCACGGAAGCUUUAUGCACCUCACUCCUUUGUGCUCUUUAUCCUUCUGUCAUC</t>
  </si>
  <si>
    <t>(((((((((((((((((((((((.(((((.(((((.(((...))).))))).))).)).)))))))))))))).)))))))))..</t>
  </si>
  <si>
    <t>GCUCUUUAUCCUUCUGUCAUC</t>
  </si>
  <si>
    <t>miR-0157 d</t>
  </si>
  <si>
    <t>GGGGCAACACUUGGUGAUAUUGU</t>
  </si>
  <si>
    <t>ACCUUCAGCCACUCUAAUUCAUCUCUUUCUUCAAAUUAUCUACUAAACCUACUACAUUUUUAGUUUUUUACUAUGUGUAUGAUAUGCGUAUAAGAGGAUAUAUGAGUCCUACUUUUUGCAGUCCUCUACUGUUGUGCAGCCUUUGUCGGAAGAUCUGAAAGUGGAUGCAUAUAGUUAAUUGACUAAUUCGUAUCCACACAUGUAGUCUUUUUAGGCAUGAAUUGAAGUUAGGCUGGGUACAUCACAUCCUUAGGACCUUCCCCGAACCCUGCGUGAACGCGGGAU</t>
  </si>
  <si>
    <t>UGACAGAAGAUAGAGAGCACACAUGAUGAAAUGCUAAAUUUGGAAGGCACAAAGCAUCUUAAUUCAUGUGUGCUCUCUAUGCUUCCGUCAUC</t>
  </si>
  <si>
    <t>((((.((((((((((((((((((((((((.(((((....(((.......)))))))).)))..))))))))))))))))).)))).))))..</t>
  </si>
  <si>
    <t>GCUCUCUAUGCUUCCGUCAUC</t>
  </si>
  <si>
    <t>5. miR157d - 159a, inverted within 80.000 nt</t>
  </si>
  <si>
    <t>miR-0157 e</t>
  </si>
  <si>
    <t>GAGGAGGCAUAAUUGGGAGAUGU</t>
  </si>
  <si>
    <t>AUCCUCAGCCCCUCCCUAAUUACGUAUUUUUAUUGUUUAAAUUUUAAUGCGUUUAUGUUGAUUGCAUAUUUUCUCUUGUUACAUGAGUUCAAAAUAAUUAAUGAGACUUAUGUUAAUUGUUGCUUAAGCGUGACUUAACUGCCCAUGAAUUAGAACCUUAGCUUCUUCUUAACCUUCUUCCGAGCAAAAAUUGGAUAUUUAAGUGCAAAUUAGAAGACCCUCAAAUGAUUGUUGUUGUCUCUUUGGCGUAGGAUAUCACUUUACUAUUUGUACCAAAGUUGAUGGGGA</t>
  </si>
  <si>
    <t>UGACAGAAGAUAGAGAGCACAGAUGAUGAGAUGUUUAAUUGGAAGCUAUCUGCAUCUCACUCCUUUGUGCUCUCUAUUCUUCUGCCAUC</t>
  </si>
  <si>
    <t>((.((((((((((((((((((((.((((((((((......(....).....)))))))).)).))))))))))))).))))))).))..</t>
  </si>
  <si>
    <t>GCUCUCUAUUCUUCUGCCAUC</t>
  </si>
  <si>
    <t>miR-0159</t>
  </si>
  <si>
    <t>miR-0159 a</t>
  </si>
  <si>
    <t>UAUGUUGAGCUAAUUUAAUUUUAUUGUUUUUUCACUAUCUUUUGUUGCUGUUGUGUGGUGGGGGAUGUUUCUUUGUAGGUUUUUUUUUUUUGUUUAGAUGGAAGUUGAAGACAGUUUUUUGGGCAGUUUUAGGACAGGAUUAGGGUUAUGGGUUGACUUAAAUUUGUCUUUUUGUGUGAGGUAAGAGAUUUAUUAGGGUUAUGAGAGUG</t>
  </si>
  <si>
    <t>CAUUCAUCUCCCUCCUCUUUCU</t>
  </si>
  <si>
    <t>second</t>
  </si>
  <si>
    <t>GAGCUCCUUGAAGUCCAACAGAGGAUCUAACAGGUAAGAUUGAGCUGCUGACCUAUGGAUCCCUCAGCCCUAUCUGUUGCUAUUUCAAGAAUGGUAGGUUUGUGGGUUGCAUAUGUCAGGAGCUUCAUUACCCUAUGUUGGAUCCCUUUUUGGAUUGAAGGGAGCUCUA</t>
  </si>
  <si>
    <t>(((((((((..(((((((.((.(((((((((((((((....(((((.(((((.((((.(.(((.(((.((((((.(((.((......))))))))))).))).))).).)))).))))).)))))..)))))...))))))))))))..)))))))..)))))))))..</t>
  </si>
  <si>
    <t>5-20</t>
  </si>
  <si>
    <t>miR-0159 b</t>
  </si>
  <si>
    <t>GGCAAUAUACUCACUUCUUCACUUCUCUUGCCGUAUGUUCAGUAGUUUUUAUUUUUCAAUAACUUUUCCAUUAUAUGUUUUCUUGUUUAUGAGGUUUCCUUCUAGGGUUUUCGGACAGGACUAGGGUUAUGGUAAUUGUAAGAGAGUUCAUUGACUUUUUUGUCCUUUUUUUUUUGUGAUGUAAUAAGAUUAGGGUUUUGAGGGAA</t>
  </si>
  <si>
    <t>CAUUCAUCUCUCUUAAAGAAAU</t>
  </si>
  <si>
    <t>GAGCUUCUUUAAGUCCAACAGAGGAUCUAACUGGUAAAAUUAAGCUGCUGAUAUAUGGAUCCCUCAGCCCUAUAUAAUUUAUACUUUGUUGAAAUAAUAGGGUUGUGGCUUGCAUAUACCAGGAGCUUUAUUACCCUAUGUUUGAUCCCUUUUUGGAUUGAAGGGAGCUCUA</t>
  </si>
  <si>
    <t>((((((((((.(((((((.((.(((((.(((.(((((....(((((.(((.((((((.(..((.(((((((((.((.((((........)))).))))))))))).))..).)))))).))).)))))..)))))....))).)))))))..))))))).))))))))))..</t>
  </si>
  <si>
    <t>miR-0159 c</t>
  </si>
  <si>
    <t>AGGUAUGAGUUGGGUAGUUUGAUUUAUUCAUUUUUAUACUUGAGAACUCUAUGUGAAUAUAUAUAUUUCACGUUGUGUGUCGUUCUAUGUCUGGAUAAAAGAUGAGUGUUGUGAUAUAAGUGUCCGUCAAAGUAAAAUUAGUCAAUUCAUGAUGAAAGAACGAGGAUUUAUAUCGCCGAUUCUGAAAUUAGGUUUUGAAGGUGGA</t>
  </si>
  <si>
    <t>CACUUUUAACCUAUGUUGCUCG</t>
  </si>
  <si>
    <t>GAGCUUCUUUGAAGUCCAAAAGAGGAUCUAAGUGGGAAAAUUAAGCUGCUGAUCUAUGGAUUCCUCAGUCCUCUCUAUUCAUAAUUCAUUGUUUGGGUAGGUUUGUGGUUUGCAUAUAUCAGGAGCUGCAUUUACCCUUACUGAGAUCCUCGUUUGGAUUGAAGGGAGCUCUA</t>
  </si>
  <si>
    <t>((((((((((..((((((((.((((((((.((((((.((((..((((.(((((.((((.(..((.(((.(((..(((..((........))..)))..))).))).))..).)))).))))).))))..)))).)))..))).)))))))).)))))))).))))))))))..</t>
  </si>
  <si>
    <t>GAGCUUCUUUGAAGUCCAAAAG</t>
  </si>
  <si>
    <t>miR-0160</t>
  </si>
  <si>
    <t>miR-0160 a</t>
  </si>
  <si>
    <t>UGUAAGUCGAUAUACGCAUAUA</t>
  </si>
  <si>
    <t>UCCCAAUGUCGUGUAUAUGGUAAUUAACCUGCGUAACAGCUAGCUCUUUGAUUCCUUUUUAACUUUUAAUUUUCUUUCUGCUUGUUGAUACGGUAUCUGGAGUGAUUUUUUUAUGGAAGUUGAAGCUAAUUAAGGUGGACAUUUUCUUCUCUUUCAGUUACAAACAGGUACUCAUAAUUUAAUAUUAAUAGCCUUUCUACUUUCUCCAUUUACAUGAUGAUAUAUGGCUAGGGUUUCUUAAUUCGCUUCUUAUAUAUUGUGCUUUUUUUCCUUUUUCUUUCAUGUUUGAGUUUU</t>
  </si>
  <si>
    <t>UGCCUGGCUCCCUGUAUGCCAUUUGCAAAGCUCAUCGUAAUAUGCCAUGGGUCUUCGUGAAUGGCGUAUGAGGAGCCAAGCAUA</t>
  </si>
  <si>
    <t>(((.(((((((..((((((((((..(.((((((((.((.....)).))))).))).)..))))))))))..))))))).)))..</t>
  </si>
  <si>
    <t>a,b</t>
  </si>
  <si>
    <t>5-20*</t>
  </si>
  <si>
    <t>miR-0160 b</t>
  </si>
  <si>
    <t>UAUGGAGUAUGUGUUAUGUAUA</t>
  </si>
  <si>
    <t>UCCUAAAUUUGGUACAUAUUUAGUAAUCUUACUAUCUAAAGCUUCAUCAUUUUAUUUCUUUUCCCCUUUUUGUUGUGAGAGAGCUGGUUUUGUAGGCAAGGUAUUGAAGCUGAAGCUAUGGAACGGGCUACUUAACAUUAUCUACUACCUCAAUUACAUUCCAAAAGGUACCAUCUAAUUCAAAACUUCUACUUCCCUUAUCUUACAUGUGAUGAUUUCUAGGGUUUCUUAAUUUGCUUUAUAGUUUCCAUUUCAGUAUUUUGUUAUUUUGUUUUCUUUCUGUCAUUAAAAUGAU</t>
  </si>
  <si>
    <t>UGCCUGGCUCCCUGUAUGCCAUUUGCAGAGUUCAUCGGAACAUCGGUGGGUCUCCGUGAAUGGCGUAUGAGGAGCCAAGCAUA</t>
  </si>
  <si>
    <t>(.((((((.(((((((..((((((((((..(.((((((((((......))))))).))).)..))))))))))..))))))).)))))).)..</t>
  </si>
  <si>
    <t>miR-0160 c</t>
  </si>
  <si>
    <t>Peaxi162Scf00267</t>
  </si>
  <si>
    <t>UGCCUGGCUCCCUGUAUGCCACAUGCUUUCACCAAUCUUGUAUUCUUCGAUUGGCUGAUCAGUGGGUGGCGUGCGAGGAGCCAAGCAUA</t>
  </si>
  <si>
    <t>(((.(((((((.((((((((((..(((.(((((((((...........)))))).)))..)))..)))))))))).))))))).)))..</t>
  </si>
  <si>
    <t>GCGUGCGAGGAGCCAAGCAUA</t>
  </si>
  <si>
    <t>miR-0162</t>
  </si>
  <si>
    <t>Peaxi162Scf00017</t>
  </si>
  <si>
    <t>GGAGGCAGCGGUUCAUCGAUCUGUUCCCUGAAAAGCUAUAAACUAAAUAUAGCAAACAGGAAUCGGUCGAUAAACCUCUGCAUCCAG</t>
  </si>
  <si>
    <t>(((.((((.((((.(((((((.(((((.((....((((((.......))))))...))))))).))))))).)))).)))).)))..</t>
  </si>
  <si>
    <t>~ 1*</t>
  </si>
  <si>
    <t>not miRdeep</t>
  </si>
  <si>
    <t>miR-0164</t>
  </si>
  <si>
    <t>miR-0164 a</t>
  </si>
  <si>
    <t>AUAAUGGGUAGGUAGCUCUCGU</t>
  </si>
  <si>
    <t>ACGAGUUUCCUCCCUCCUCCCAAGUUUCAUCUAAAUCACGACAUGAGCUGAUGACAAUUGGUGGACACUUGUGUGAAAGUUAGUCACGUCCCGUUCAGGACAGAUUUUCUUUCAGACGAGUUACCAUAGAAAAAUUAACAGCUAAUGGCAUGCACGACUCUGCCUUAAAUUUGACUAAGUAGCGCAAAUAAUUUUUCUAUUUCGCGUAUAAUGUAACUGGUAGUUUGAGUUCAGGGAGAAUUUAAAGUCUAUAACAUUUCCUUUUUUGCAGGCUUUUCUAGCGAAUUGACA</t>
  </si>
  <si>
    <t>UGGAGAAGCAGGGCACGUGCAAGUUCUUCAUUUGAACAUAUAUGCAUCGGUCAUGCAUGAAAAUUGCACGUGUUCUCCUUCUCCAAC</t>
  </si>
  <si>
    <t>((((((((.(((((((((((((((((.......))))...(((((((.....)))))))....))))))))))))).))))))))..</t>
  </si>
  <si>
    <t>~ 1</t>
  </si>
  <si>
    <t>miR-0164 b</t>
  </si>
  <si>
    <t>GAAAGGUGAGUGUUGAACAAGA</t>
  </si>
  <si>
    <t>AUGACCACUCAACCUUAUAAUCUCCGGGUUCUGAUUCCGCCUCAUCAAAUAAUAGAAGCAUUUUCGUAAGGACUUUAUUUUCAAAUCAAUUCGCAUUUGAUGGCUAUUUCAUAUCAUUAACGUCUUCGGCUUGUAGAGAGACAAAAGGUAAGACAUUGUUAUCAAUAUAUAGAUAAGAAGUACCUCUCUAACGACUCCAUCUCAAAAUCAAUUCGUAUUUGAUGACUAU</t>
  </si>
  <si>
    <t>UGGAGAAGCAGGGCACGUGCAUUACUAACUCAUGCACAAGAAUUGUCGGUCAGUUAGUAAAAGUUUUAUGGCAUUCACUUGCUAUGAUAGUAGUAGUUGUACCAUUAAUGGAAAAUGAGUUAGUUCUUCAUGUGCCUGUCUUCCCCAUC</t>
  </si>
  <si>
    <t>(((.((((..(((((((((....((((((((((...(....((((..(((((..((.((......((((((((......))))))))...)).))..)).)))..)))).)...))))))))))....)))))))))..)))).)))..</t>
  </si>
  <si>
    <t>miR-0164 c</t>
  </si>
  <si>
    <t>AGAAGGUGAGUGUUGAUCAAGA</t>
  </si>
  <si>
    <t>AUGACCACUCAGCCUUUCUGCUCAUCUUUCGCACAAUCCGGCGACCAUUGACAGGCAAGUGAGUAUUUUCUCUAGUUUGCUUCAAUUUAUAUGACACUCUUCUUUUUUAGUUUGUUUAGUAAAACUUGAAUAUUUCUAUGAAAAUUCUUAACUUUAAAAUGUUUAGUUUACUUUCAAUGACAUACUAUU</t>
  </si>
  <si>
    <t>UGGAGAAGCAGGGCACGUGCAUUACUAACUCAUCUCACAAGUCACAAAGUGUUAAAUAUGGUAUUAGUCGGCCAUUAAUUCACCUUAUGGGAGCUGCCAUGCAUAUUGGAGUAUCAAACAAACCUCCUAUGUAUUGUUUCUGUACGUAUGAUAAAUGAGUUAGUUCUUCAUGUGCCCCUCUUCCCCAUC</t>
  </si>
  <si>
    <t>(((.((((..(((((((((....((((((((((.(((...........(((......(((((........))))).....)))..(((((((((....(((((((..((((............))))))))))).)))))))))....)))...))))))))))....)))))))))..)))).)))..</t>
  </si>
  <si>
    <t>bifurcation in precursor</t>
  </si>
  <si>
    <t>miR-0164 d</t>
  </si>
  <si>
    <t>AUAAUGGGUGAGUAGCUCUUGU</t>
  </si>
  <si>
    <t>AUGAGUUUCCUCGCUCCUCUUGAUCAAGCCACUUCUUUUUCAAGAAUAUCACAACAGGUAACUUACCAGCUAAUUUGUCAUAUGCCAUCAUUUUAAGUCAUGUACUUGAACAUUACAAAGGUACAAUCAGCAAGUUUCAUGGAAAUGCAUUCGAGAAAAGCGAGGGAUAUAUAAGUAGAUAGAAGAAUCUUAAACCAUGGUGUUAAGAGUACAUAUUGUACUUUAGUUAAUUAAUUGGUUUGGUGAACGAAAUGUAUCUGCGAGGGGAACACUAAAAAGUGGUGUGUUUUAAGAAGGAUUUACCUUUCAUACACCG</t>
  </si>
  <si>
    <t>UGGAGAAGCAGGGCACGUGCAAGUUCUCUACGUGAAUUGUGCAUGUGUUCUCCUUCUCCAAC</t>
  </si>
  <si>
    <t>((((((((.(((((((((((((((((.......))))).)))))))))))).))))))))..</t>
  </si>
  <si>
    <t>CAUGUGUUCUCCUUCUCCAAC</t>
  </si>
  <si>
    <t>miR-0164 g</t>
  </si>
  <si>
    <t>GUAGGUGACGGGAUGGUUAAGC</t>
  </si>
  <si>
    <t>UUAAACCCCCGCCAGCUUAAAGCUUAACCCCUUGGUUUUUAGGCUACUUAAAAGGUUAGACAAUGAGCAAUGCAGGUAAGUCUUCAUUAAUUUACUGUAUAAACACCAUUCAUUUUUAAUAGAUGAAAUAAAUUAGAUACAGAAUCAUAAAUAUAAAGAACAAAUCUUAGGAACUCUGGUCCAUUUCACUUAGAUCAUUGACUAUGAGGUCGGCUUUCCAAGAGCUGAAGCGGCUGAAUCCACAUAAUGAAGUAAACAACUGUAGAGUUUUUGCUUCAAUUUAUCGACUCUCUCGACUGCA</t>
  </si>
  <si>
    <t>UGGAGAAGCAGGGCACAUGCUGGAUUACUUGGACUUGUUAUCCUCUCAGAAUUUAGCAUGUGCUCUUGCCCUCCAGC</t>
  </si>
  <si>
    <t>(((((..(((((((((((((((((((.((.(((..........))).)))))))))))))))).))))).)))))..</t>
  </si>
  <si>
    <t>CAUGUGCUCUUGCCCUCCAGC</t>
  </si>
  <si>
    <t>miR-0164 h</t>
  </si>
  <si>
    <t>GUAGGUGGACGGUUAUUUAAGC</t>
  </si>
  <si>
    <t>UUAAUUCUCCCACCAAUUCCAGCAAUCUCAGUUAUGUCUCCUAAAUGCUUAACGAGCAGGUAAGUUACUCUCUAGCAACAGUUCUUUUCAUAUACAUGACAUAAGUAGAUCUAAAAUUGCCGCACUAGCUUUCCUUUCCUCUUUCUGCUGAUCAUUCAUCUGGAAGCCAAGAUAAAGUCCCGAGUGCUCGCUCUAUGAAGAUGAACAGUUCAGAAGAAAGCGGACAAGGUAACCCUUUCAAGAACUCCAUUUGAUUACAUCUCAUUGCUAACCAUUACCCUGAAAGAUGGUUAUGAAUAU</t>
  </si>
  <si>
    <t>UGGAGAAGCAGGGCACAUGCUAAAUUACUUGGAACUCUGAUCUUCACAAGAAUUUUGCAUGUGCUCUUGCUCUCCAGC</t>
  </si>
  <si>
    <t>((((((.(((((((((((((.(((((.(((((((........))).))))))))).)))))))).)))))))))))..</t>
  </si>
  <si>
    <t>h</t>
  </si>
  <si>
    <t>miR-0166</t>
  </si>
  <si>
    <t>miR-0166 a</t>
  </si>
  <si>
    <t>GAGGAAGUUCUUUCAGUUGAGG</t>
  </si>
  <si>
    <t>CCAAUUGUUGCUUCCUCUCUUGAUCAACAUCAAGCUUUAUUUUCUUGCUCCCAUUUAGCUGCUAGGAUAUGCACUAAUGGUAUGUCUUUUUUUUUUUUUUUUUUUUUUUUUUUUGUAUUAAUAAUGUGUUAUGUGACGAGUUUUGGCUAUUGUUGGUCAGCAGGUAAUCUUGGACAAGAGCAGAUUGGUGUAAUGAUGAAGAUUUUUGACUCUUUCCCACUUUCCUGCCAAGGUAAUAAUG</t>
  </si>
  <si>
    <t>GGAAUGUUGUCUGGCUCGAGGUCACCAACUAGAUCCAUGACCUUCAUUAAGUAACAUAUACAUAUACAUUAGUUGAUUAUAUGAAAAGAGUGGUCAUGGAUCAUGUGUUUGUGUUGUCGGACCAGGCUUCAUUCCCC</t>
  </si>
  <si>
    <t>((((((..((((((..(((.(.(((.(((..((((((((((((((.....(((...))).((((((.(((....)))))))))....))).)))))))))))....))).))).).)))..))))))..))))))..</t>
  </si>
  <si>
    <t>200-1000*</t>
  </si>
  <si>
    <t>miR-0166 b</t>
  </si>
  <si>
    <t>AAAGGAAGCUUUUCUUUUGUGG</t>
  </si>
  <si>
    <t>UCAAAGAUUGCUACCAUCAGUUUCAAGAUCGAGAUCUUUUUAAUAUAAUACAGGUGAGGACCAUGUUUAUUUUAUUUUCGAUUUUACUUUUUUUCUUUGUUUGUCAGUUUAACAUUUUCGGACAUGUUGUACUUGUUUAGAACCUAAUUGGUGUGUUGUGUCGUUAGUUAUAUCUGCAGAUUGGUGUAAUGAUAAGGAUCUUGACUUUAGUU</t>
  </si>
  <si>
    <t>GGAAUGUUGUCUGGCUCGAGGAUCUUCAAUCUCGAUCAAAUUCUUAUACAAAUCUAUUAUACAUAUGUUUUACAAAAUCCAUUUCUAUGUAGAUCCAUUAAUGUUUUUAAUAGAUCUAUAAGUUUUGAUCAUGUUUUUGGUGUCGUCGGACCAGGCUUCAUUCCCC</t>
  </si>
  <si>
    <t>((((((..((((((..(((.(((..((((.(..(((((((..((((((...((((((((.(((((((.((((((.............))))))..)))..))))...)))))))).)))))).)))))))..)...)))).))).)))..))))))..))))))..</t>
  </si>
  <si>
    <t>miR-0166 c</t>
  </si>
  <si>
    <t>AGAAAGACAUGUACUGUUGAGG</t>
  </si>
  <si>
    <t>((.(((((..(((((((((((((((.(((((((...(((((((..(......)...))))))).)))..)))).)))))))))))))))..))))))).</t>
  </si>
  <si>
    <t>1-5*</t>
  </si>
  <si>
    <t>miR-0166 d</t>
  </si>
  <si>
    <t>CACCCCCCCUCCCUAUCCCCCCUACCUCAUUCCACUACAAACAUUCAAUAGGCACCAUAUAUCAGAAUCAAAUCAUUGUAAUCAUCAUGGUGUUUUUGAAAAUUUCCAUUGUAACUUUUGGAAUUAAUUACUAAGAACUUAUAGGAGUAUUUCUAUUGAAAUCUUACCCUAAAUAAGAGGCAGAUUAUUCGGGGAAGAUGGGAAAGCUUCCAACUAUGAGG</t>
  </si>
  <si>
    <t>CCAAUUUGGAAACCACUGUAAU</t>
  </si>
  <si>
    <t>GGAAUGUUACCUGGCUCGAAGUCAUUAUCUCUUCUUGAUUAACUUAACUACUGCUUCUUCUCACUUCACAGUAUUUUGACAAGUAUCCGCACUUGAGCUCGCUGUCUUAAAAUUCAGAAAUCAAGAGAUAGUGUCGUCGGACCAGGCUUCAUUCCCC</t>
  </si>
  <si>
    <t>((((((...(((((..(((.(.((((((((((...(((((........(((((...............)))))....((((.((....((......))..))))))............))))))))))))))).).)))..)))))...))))))..</t>
  </si>
  <si>
    <t>miR-0166 e</t>
  </si>
  <si>
    <t>GAAAUACAAACACAGCUUUAUUUUUGGUGUCAAAAUCAUAAUUAGGGAACAUGUGGUGUAAAAGUAAAGGGCAAACUGCAAAUCUCAUCUCACAAAAAGACAAACCCCUUCCUCACGUAUAUAAAGAGCCUACCAUCAAAAUAAAAACUAAACUAUGCAUGGCCCUUACCUAACCAAAAUCAAGAAGCUCUCUUCUUUGCCUUUCUCUAUUCUAUACUCAUGACUAGUGCCCUCUACCCUCCCAAACCAAAGAACAACCCAAAUGAAGAAAACAUUUGUUGAGG</t>
  </si>
  <si>
    <t>CCAACUUAGAUUAUUUAUACCA</t>
  </si>
  <si>
    <t>GGAAUGCUGUCUGGUUCGAAACCAUUCAAGAAAUCAACUGUCAAUUAUCAAAGUUAUGAUGAUUUGAAUGAUUUCGGACCAGGCUUCAUUCCCC</t>
  </si>
  <si>
    <t>((((((..(((((((((((((.((((((((..(((((((............)))..))))..)))))))).)))))))))))))..))))))..</t>
  </si>
  <si>
    <t>e,f</t>
  </si>
  <si>
    <t>miR-0166 f</t>
  </si>
  <si>
    <t>UAUAUAUAUAUAUAGCAUGCAUGGCCCUUGCCUUAAUCAAAAUCAACCACCUCUUUCUCCGUCUCCCUUUCUUCUUCUUCCAUCUUCUUUACUCCAAAGUGAAGAGAAACCCAAGAUUUGUUGAGG</t>
  </si>
  <si>
    <t>UCAACUCAAGAGUUUUCAUCUA</t>
  </si>
  <si>
    <t>GGAAUGCUGUCUGGUUCGAAACCAUUCUAUAAAGUGGCUGAUCAAGGUAAAGGAUAGUCACUAGGGGAUCCAACAGAAUCAAAUGUUUCGAUGUCUAACUGCAUAUAUAUACAAAAAAAAUAUGUAUAUAUAGAUAGAGUUAGAUAUACGUUACGUUGUCAGAACCCACAACGUCUAAAAUAAUCUGGAUCUGCCACACUUGAAUCAGUUGAUCAUUUGAUAUGAGUGAUUUCGGACCAGGCUUCAUUCCCC</t>
  </si>
  <si>
    <t>((((((..(((((((((((((.(((((......(((((.((((.((((...((((..((....))..))))....((....(((((..((((((((((((...((((((((((.........)))))))))).....)))))))))).))..))))).))......................)))).)))).)))))......(((((........)))))..))))).)))))))))))))..))))))..</t>
  </si>
  <si>
    <t>miR-0166 g</t>
  </si>
  <si>
    <t>CUAUAGAAUUAAGUUCAAAACCCUUUCCAACCCCACUCUCCUAAACCCUAAAAUUCCAAACACCCCCUUCCCUAGUCUUCUCCCAACUAUAGUCCACAAACACUAUAGACACCCAGCUGGGAUCAGAUCAUUGUUGUUCUUAUAGUUUUGGUAAAUUCUAUCAAACUUUGGAAAAUCCUAUAUAUAUCAUUUCAAGUAUUCCCCUUAAUAAGUGGCAUAUAUUCUGAAAAGCUCAUCAUAUUAUUCACGAAGAAUAGGAAAGCCAAUGUAUUAAGAUAAAAAGCUUCCAACUUUGAGG</t>
  </si>
  <si>
    <t>CCAAACUCUGCUUCCAAUAUCC</t>
  </si>
  <si>
    <t>GGAGUGUUGCCUGGUUCGAAGACACCAUCUUUUUUGUUAUCUAUUAUGAGAUAAUGUCUUCGGACCAGGCUUCAUUCCCC</t>
  </si>
  <si>
    <t>((((((..((((((((((((((((..(((((....((.....))...)))))..))))))))))))))))..))))))..</t>
  </si>
  <si>
    <t>GGAGUGUUGCCUGGUUCGAAG</t>
  </si>
  <si>
    <t>miR-0166 h</t>
  </si>
  <si>
    <t>UUAGUCGGUUCAUAAAAAACCAUUAACACCCCUACAAGGAGGGGUCGCAGAAAGUGGAGCCCAAGUCAUAUGAGUCUACAAAUAAAUUACGAAUCUGUCCACAUAUCUACCUAUAUAAAAGGAACCCAUGAAAAAUAAUGUGCACAUUGCACAAAUAGAGUCCUCCUUCCGUCCAUGAAUAUAUUCCCUAUUAUUAUUCCUUGCCUCUCUAUACGCUAUCUUUCUCUAAUAUUUUUUUCUCACCUAGAUACAGACACGUAGAGAAAUGUACAUGAACUGGUGUUGAGA</t>
  </si>
  <si>
    <t>UCAACUCCAAUAUAUUUUACAU</t>
  </si>
  <si>
    <t>GGAAUGUCGUCUGGUUCAAGAUCUUUCAUGUCAUGUGAAAGAAAAAAAAUGAAGAUCACAUGAAUGAUUUCGGACCAGGCUUCAUUCCCC</t>
  </si>
  <si>
    <t>((((((..(((((((((.(((((.(((((((.((.(................).)).))))))).))))).)))))))))..))))))..</t>
  </si>
  <si>
    <t>±</t>
  </si>
  <si>
    <t>GAGGUGUCAUCCCAAAAAAAUCAGCUCCCUCUCCCCCUAUAAAUCAGCAGGCUUGGGUUCCCUUCUCUGUAGGGUUUUUGAGUAGCUAAUCAUAAAUAUAUGUAAUAUUUUCUCCCUCCCUCCCCCCUUUUCUUAAGAGGGUGGCGGGGUAAAAAUAGGGUUUAGGUCAUAGUAUUAGUCAUGAUGAAGAAGAUAGAAGAAAGGGAUAUGAUGAGUUUGAGG</t>
  </si>
  <si>
    <t>UAAAACCAUAUAUUCCACACUA</t>
  </si>
  <si>
    <t>GGAAUGUUGGCUGGCUCGACACAAUCACUCUCCUAUAUAUGGUCUUGUUUGUGGUUUUGUUUUUGUUUUUCAUGAUGGUGAUGAAAAACAAAACAAGAUUCACAUGCUUAGAUGAAAAUAAUGGGAGUGAAGGAGUCGGACCAGGCUUCAUUCCUC</t>
  </si>
  <si>
    <t>((((((..(.((((..((((.(..((((((((.......(.((((.((.((((((((((((((.(((((((((.......)))))))))))))))))).))))).))..)))).).......))))))))..).))))..)))).)..))))))..</t>
  </si>
  <si>
    <t>20-200</t>
  </si>
  <si>
    <t>miR-0167</t>
  </si>
  <si>
    <t>miR-0167 a</t>
  </si>
  <si>
    <t>UGAAGCUGCCAGCAUGAUCUAAACUUCCCUUUUGUUUCAUUGAGGAAAGAUCAGAUCAUGUGGCAGCCUCACC</t>
  </si>
  <si>
    <t>(((.(((((((.((((((((...(((.((((..........)))).)))...))))))))))))))).)))..</t>
  </si>
  <si>
    <t>miR-0167 b</t>
  </si>
  <si>
    <t>UGGAUCGUGAACCACUAGCAGU</t>
  </si>
  <si>
    <t>UGUCAAUGGUUUCGCGAAGUUUCGUAUAUUUCUCCACUUUCUACGGGUACCUUCCUCUUUUGACCUUGUUUUGAUUUGCUGCAAGUCUCAAGUAAUCCCUAGCAACAGUUUUUUUAAAAAUUUAUUUAUUAACUUCUGCUGCAAGAAGGAUCAAAUAAUGCUUGUAAAUCCAAUAUAACCUCCUUUCUUUUCUUUUCUUUUCUUUUCUUUUCUUUUCUUUUCAUUUUUGUUCGUCUCUUCACUAAUAGGUUAAGAUAGAAAAUUAAGAAGAAGAAGAAGAAAGCAGGGUUUUCAGUUAGUU</t>
  </si>
  <si>
    <t>UGAAGCUGCCAGCAUGAUCUAAACUUUUCUACUUCUCCGUGGAUCGUGGAAAGAUCAGAUCAUGUGGCAGCAUCACC</t>
  </si>
  <si>
    <t>(((.(((((((.((((((((....((((((((...((....))..))))))))...))))))))))))))).)))..</t>
  </si>
  <si>
    <t>6. miR167b - 167c, direct within 15.000 nt</t>
  </si>
  <si>
    <t>miR-0167 c</t>
  </si>
  <si>
    <t>CAAACAUUUAGAGAGGAACAAG</t>
  </si>
  <si>
    <t>UGAAGCUGCCAGCAUGAUCUAAUCUUGGCCAGAUAAAUACAUAUGGAAAGAAACAAGUGUUGCUGACUACGGUUAGGUCAUGCCCUGACAGCCUCA</t>
  </si>
  <si>
    <t>(((.((((.(((((((((((((((.(((.(((...(((((...((........)).))))).))).))).)))))))))))))..)).)))).)))..</t>
  </si>
  <si>
    <t>GGUCAUGCCCUGACAGCCUCA</t>
  </si>
  <si>
    <t>miR-0167 d</t>
  </si>
  <si>
    <t>UAUACCGUGCACCACUAUCAGU</t>
  </si>
  <si>
    <t>CGUUAAUGGUAGCACGAAAAUUAUACCCUAAUUCUUCAUAAACCCUAACUUCUUGAAACUGUUGUAUUGAUCUUCCCACCAUAAAGAAGCAGAUUAAUUCCUUGGAGAAAGAAAUUAAGGGUAAUGUUCUAUUCUAGUCUCUUGAGUUUGUUUCUUCUUAAUUGGCUUUUAUAUCUUUAUAUUUACUUGAAAUAAUUAUAUAACUGCUAAUCCAAUUUCCACCCCGUCUCAUAUUUUUUACAGAAUGUUAUUUUUGUUAUUUUCUAUCGAUCCAUGACAUUCUUCGUAGUAUACAUAACA</t>
  </si>
  <si>
    <t>UGAAGCUGCCAGCAUGAUCUAAACUUACCUCUUUUUAAUUAUGUUUGAGGGAAGAUCAGAUCAUGUGGUAGCUUCACC</t>
  </si>
  <si>
    <t>(((((((((((.((((((((...(((.((((...............)))).)))...)))))))))))))))))))..</t>
  </si>
  <si>
    <t>GAUCAUGUGGUAGCUUCACC</t>
  </si>
  <si>
    <t>miR-0167 e</t>
  </si>
  <si>
    <t>UCAACGUCUAGUAGGGAACAAG</t>
  </si>
  <si>
    <t>UGAAGCUGCCAGCAUGAUCUAACUUUGGCCAAAAUAAAGCUUCAACGGUUGAAGAUAAUAACUAGAUUUUGACCAUGGUUAGGUCAUGCUCCGACAGCUUCA</t>
  </si>
  <si>
    <t>(((((((((.((((((((((((((.(((.((((((..(((((((.....))))).......))..)))))).))).))))))))))))))..).))))))))..</t>
  </si>
  <si>
    <t>GGUCAUGCUCCGACAGCUUCA</t>
  </si>
  <si>
    <t>miR-0168</t>
  </si>
  <si>
    <t>UUUUAUUGCGGUGGUAUCUAAU</t>
  </si>
  <si>
    <t>UGGAUACCCCUGUGAAUUUUUAAAUUAGAUAUAUCCAUAUAAUCAAUCAAUCUCCGUUACAUCAGGUAAUUCAUAUUAUUUUUAUCUAUUUAAUAUUCCUUUUUAAUAGAUUGGAUUUAUCUGGAUCUAGCUGUAUCUGUUGGUAAGAUCUUAGCCUUUUGUGUUAAUUUUGUAUACUGAAUAUGGAAAGUUAGUGUUUUUGUAUUAACACUAACUUUUAAAAUGACAAAUUAACCUAAAAAGCCGCUCACCCAACCGCUUAAACAGAAAAUAGCA</t>
  </si>
  <si>
    <t>UCGCUUGGUGCAGGUCGGGAACUGACUCGCUCCGUGACAUAAUAGAAAGGUGUUAUAUUUAGUCUAAAGCGAACGUCUGUUCCCGCCUUGCAUCAACUGAAU</t>
  </si>
  <si>
    <t>(((.((((((((((.(((((((.((((((((....(((((((((......)))))).....)))...)))))..))).))))))).)))))))))).)))..</t>
  </si>
  <si>
    <t>a-c</t>
  </si>
  <si>
    <t>miR-0168 b</t>
  </si>
  <si>
    <t>AUUUGUUGCGGUGGUCUCUAAU</t>
  </si>
  <si>
    <t>CGGAGAUUGCUGUAAAUUUAUUAUGGAUCGAUCUAAUAGGUAUGUAAUUUUUUCUAAUUAAUUUGGAGUUAAUUAUAAUUAUUAUUAUUAUUAUUAUUCUUAAUUUAUUUUAUUUUUGUUGUAUUUUGAUUGAAAUUUAGCUGGAUCUAAGUUUUGUGUGUAAUUACAGUAAUAGAUCUAGAUGUUAAAUAUCUCUAAUUAAUCGAAAGAUCUAGAAGAAGUUUGAUCUAAUUAAUUGUAGUUAAUGUAAUUUUGUAUGUGUAAGUUUAAUUAGUAAGUAAGAAAUUUGCAACUUAGAAU</t>
  </si>
  <si>
    <t>UCGCUUGGUGCAGGUCGGGACCUGCUUCGCCAGAUACGACGGCGUUUCGAUGAGGGUCCCGCCUUGCAUCAACUGAAU</t>
  </si>
  <si>
    <t>(((.((((((((((.((((((((.(..((((.........))))....)....)))))))).)))))))))).)))..</t>
  </si>
  <si>
    <t>miR-0168 c</t>
  </si>
  <si>
    <t>AGUUAUUGCGGCGGUCUCUAAU</t>
  </si>
  <si>
    <t>UGGAAACCGCUGUGAAUUUAAUAUUUCUGAUUGCCAUCGGCUGAAUCAGCUUCGUUCUGACUCCAACCAAUAUAUGCCCAUUUAUUUCACUUCAGGUUACCCUCCCCGACCCCACUUGUGGGAUCAUACUGCGUAUGUGUUGUUGUUGUUGUUGUUACUUCUUUCUAUGUGUAUUUUUAACUUCAGAUUGGAUUUGUUUGGAUCUAAUUUUGUAGAUUGGUGAACAUAUAAUUCCACUGAUAGAUCUUGCUU</t>
  </si>
  <si>
    <t>UCGCUUGGUGCAGGUCGGGACUUAUCACCCUUUAUUUAUCCUAUAUAUAUAUAUAUAUAUAUAUAUUCACAAUAUAUAUAUGUUUGAAUAUCGCCAAGUGUAAGUCCCGCCUUGCAUCAACUGAAU</t>
  </si>
  <si>
    <t>(((.((((((((((.(((((((((.(((....((((((..((((((((((((((((....)))))).....))))))))).)..)))))).......)))))))))))).)))))))))).)))..</t>
  </si>
  <si>
    <t>miR-0169</t>
  </si>
  <si>
    <t>miR-0169 a</t>
  </si>
  <si>
    <t>UUGGUACAGGAAGUAAGAGUUG</t>
  </si>
  <si>
    <t>UCUUUUUUUCUGCCCCUCAAGCAAGGUCUUUGAUGACCAUAUAACCAUCAAUCUUAUUCAUUCCUUAUCCUUAGUUUUGUUCAUUAUUAUUGGGGUGAAUCUUGAAGCUGGCACUAUAAGAUUGAUUUGAUCUACAAGACGUGGUAACGCUUUCACUUUUCCAUAUUCUUCUUGAGUUUAAGUUAUAUAUACAAUGUUCAAUCAAAGGAAAAUCAUAGGCAAACUUCCAUAGAAAAUGAGACUUAUAUCUCGAAAAUAAGAUAUACAAUAG</t>
  </si>
  <si>
    <t>CAGCCAAGGAUGACUUGCCGACUAUUGCAUUAACGAUAAAGAGUAUGGUUAUACAUUCAUGCGAUGGAACUCGGAAGAGAAAAGUUGGCAAGUGGUCCUUGGCUACA</t>
  </si>
  <si>
    <t>.((((((((((.((((((((((((((((((((((.(((.....))).)))).......)))))))....(((....)))...))))))))))).))))))))))...</t>
  </si>
  <si>
    <t>GGCAAGUGGUCCUUGGCUACA</t>
  </si>
  <si>
    <t>miR-0169 b</t>
  </si>
  <si>
    <t>UGAAGAGGUAGGGAGUGGAGUG</t>
  </si>
  <si>
    <t>UUUUAUUCUCUUCUGCUCAUGUAAGGCUCUUUAAGACACAUAUAGUCCGAGCUUAAGUCAGUGUGGGUGCACUCAUAAGGCUCACUAAAGAGGUAGAUUUGACAAGUCGGGAGACUUUCAGUUAAUAUACGAAUCAUACAAUCAUAACUUGUACUACAUUUAUGUGAAGAUAUAUUUUUUCUUCUUUUCUAGUUGUACAGUUUCUCACCUAAAAGUGUCAAUUUAGUUUUCCAUUGACAGUAUUAUUUGCAUAUACAUAUUUUUUUGGUUCCAAUGGACACUAUAUCCAGCUUUAAGCAAAAGCACUAC</t>
  </si>
  <si>
    <t>CAGCCAAGGAUGACUUGCCGAGAUAUUGUAGCAAAGCAAUGAUCUAUCGGCAAGUCGUCCUUGGCUACA</t>
  </si>
  <si>
    <t>.((((((((((((((((((((((((((((......))))).)))..))))))))))))))))))))...</t>
  </si>
  <si>
    <t>GGCAAGUCGUCCUUGGCUACA</t>
  </si>
  <si>
    <t>7. miR169b - 169d, direct within 100.000 nt</t>
  </si>
  <si>
    <t>AGGUAAUAAGGUUAGUGAAAUG</t>
  </si>
  <si>
    <t>UCUCUGCCUCAUUUUCUCAUGCCAGAAUUUUGAUGAUAUAUCAAAGUUGUUGUGGAUGGUGAAAUUAGGUUGUGGACAACUCCAAAGAAUUAACAAGGCCACGAGCUGACUAUUCCUUUCCUUUCCUUACAUUUAAUUUAAGUUAUAUACUCCGUAUAUACAGCGUCACUCCUUUAGUAUAAAUAUUUUUUAUAUGAUUUGUGUGAUUUAACAAAUUAUAACAUGUUAGUAGUAGUACUAUUUUUGACGGGUUAUCAG</t>
  </si>
  <si>
    <t>CAGCCAAGGAUGACUUGCCGGCAAGCUUGAUCAACUCUACUUUUUGAGUACUUUUUAUUAUAGUUAAAAACUAAAAAGUGGAGAUUAAUAACUUUGACUGGCAAGUCAUUUUUGGCUACA</t>
  </si>
  <si>
    <t>.((((((((((((((((((((((((.(((.....(((((((((((.(((...(((((.......))))))))))))))))))).....))).)))).))))))))))))))))))))...</t>
  </si>
  <si>
    <t>miR-0169 d</t>
  </si>
  <si>
    <t>GAAGAGGUAGAGAGUGGAGUUG</t>
  </si>
  <si>
    <t>GUUUGCUCUCUUCUUCUCAUGUUAUCCUCGUUGGAUCUAUUUUUUAUACUUCUUCAAAAGAAUUUGCUUCUUUAUAUGACAAAAAAUACCACCAAGUAAUUAGUAAGAGUCUUAUUUUCUUUUUCCUUUUUUUUUUUUCUAAUUCCAUUAGUCUCAUGAAGGGUUACAUUAUCCUCUGAAAAUUAAAAUACUUUUGGGUUUUGGAGAAAAGAAGUUAUAAACUAGUCUCUAGAAGUAGAAGUUCAAAUUAUCAGGAAACAGAUAAUUUGUUUUUCCAAUUUUGUCUCUUUUAAUUCUC</t>
  </si>
  <si>
    <t>CAGCCAAGGAUGACUUGCCGGCAAUUUCAAAGCAAAAUUGCAGAGGUUAUUCGUAUUCCGGCAAGUUGUUCCUGGCUACA</t>
  </si>
  <si>
    <t>.(((((.(((..(((((((((..........(((....))).(((....))).....)))))))))..))).)))))...</t>
  </si>
  <si>
    <t>miR-0169 g</t>
  </si>
  <si>
    <t>GUAAAGAGCCCCUUUAAUUUGA</t>
  </si>
  <si>
    <t>CUAAUUGGUUCUUCUCAUUCAUGCUCGACUCUUCUCUUCUUCAUCUUCAAGAUAGGUAGACUUUGCAGUUUAUUCUUUUAUUUAACAAACCAGGGAAGGUUCCUAGUGUGUUGUAUUGAUCAUUAAGAACAGAUGAGGUCUUAGCCAUUCCUCAAAGGUACAACACUGGUUGUUCAAGAACAAUCGACAAAAGAAAGGAGGAAGCAACUAUAUAUUCUAGUUUCCUCUUGCCUAACACAUGAGUAUAACUAACAAAAAAAUUCAACUCAUCAUACUUUAUCGUAAC</t>
  </si>
  <si>
    <t>UAGCCAAGGAUGACUUGCCUGCUUCGAGGCUAGGUGUUGAUAUGUGAGUAUCAGCAUUCUUGUUUGAUUGCCAGGCAGUCUCCUUGGCUACU</t>
  </si>
  <si>
    <t>((((((((((.((((.((((((.(((((....(((((((((((....)))))))))))....)))))..)).))))))))))))))))))..</t>
  </si>
  <si>
    <t>±*</t>
  </si>
  <si>
    <t>GCAGUCUCCUUGGCUACU</t>
  </si>
  <si>
    <t>miR-0169 h</t>
  </si>
  <si>
    <t>AAUGCAAGAGCCCUAAAUAUGA</t>
  </si>
  <si>
    <t>UAAUUGGCUCUUCUAUUUCAUGCUAGACUUAUUCCUUCUUCAUUGUCAAGGGAAGCUAGUUGGAGUUAACCAGCCUAAAUAUACUCCUAACAUGACGUGAUUAUUUGACACUAUCUUUUUCAAAUGUCUCACAUAUCUUAUAUAUAAAUUCUCUAUCUUUCAACUAUCAAUGUGAGACUUUUGUUUAAACAAUAUCCAACAAAGUCAUUGUGCCAUUUUUUAUUUUUCUUUAGCUUUGUUUCUUUAACUUAAUGGUAAAUUCAAGAUGUUCUGGGUGGUAAAAAACA</t>
  </si>
  <si>
    <t>UAGCCAAGGAUGACUUGCCUGAAUCAUUCUUGAGGCUUGUAGUGCUGACAGCCUUAAUUUUGAUCACCAGGCAGUCUCUCCUUUGGCUUUC</t>
  </si>
  <si>
    <t>.(((((((((.((((.(((((.((((...((((((((.((.......))))))))))...))))...)))))))))..))).))))))...</t>
  </si>
  <si>
    <t>GCAGUCUCUCCUUUGGCUUUC</t>
  </si>
  <si>
    <t>miR-0169 i</t>
  </si>
  <si>
    <t>AUGAAGAUAAAAGCCCUUUUGA</t>
  </si>
  <si>
    <t>UAGCCAAGGAUGACUUGCCUGCUUCAUUCUCGAGGCUGAUUGUUAUGUCUUCAGCAUUCUUGUUUGAUCACCAGGCAGUCUCCUUGGCUAAU</t>
  </si>
  <si>
    <t>((((((((((.((((.(((((..(((....(((((((((...........)))))...))))..)))....)))))))))))))))))))..</t>
  </si>
  <si>
    <t>i</t>
  </si>
  <si>
    <t>miR-0169 j</t>
  </si>
  <si>
    <t>GGAGAGUCAUAUUAUUGUUUAG</t>
  </si>
  <si>
    <t>UUGACAUGUUCUUCUCUAAUCUCAUGCAAGACUUCUAUUCUUUUAAGGCAUUCUAGAGAGGAAAAGGAAAGAGAGCUCUGAGAUAAUGAGAUGAGUUUUAUUUGGUAGCCAAGGAUGACUUGCCUGCACCACUUGGAAUUUACACCAUAUCGGUGGUGUCCUUUCUUUCUUGGUUUCAGGCAUGUCAUCUUGGCUAGCUUGAUAAGCUCUUCUCUUUCAUGCAUGCAACUUGCAAGUUGCAAGACUGCCCACUUCUAUACUUAAAUGAAUUUGC</t>
  </si>
  <si>
    <t>UAGCCAAGGAUGACUUGCCUGUUCCAUUAUUCUUUAAAAGGUUUAUAUAUAAACCAUCAAUGGUGGCCUUUUUUACUUGGUUUCAGGCAGUCUCCUUGACUACC</t>
  </si>
  <si>
    <t>(((.((((((.(((.((((((..(((.........((((((((.........((((....)))))))))))).....)))...))))))))))))))).)))..</t>
  </si>
  <si>
    <t>GGCAGUCUCCUUGACUACC</t>
  </si>
  <si>
    <t>8. miR169j to n, four direct and one indirect copies within 10.000 nt</t>
  </si>
  <si>
    <t>miR-0169 k</t>
  </si>
  <si>
    <t>UAAUGAGAUGAGUUUUAUUUGG</t>
  </si>
  <si>
    <t>UUGAUAAGCUCUUCUCUUUCAUGCAUGCAACUUGCAAGUUGCAAGACUGCCCACUUCUAUACUUAAAUGAAUUUGCAAUAUGACGAAAUCUAGAGAGAGAGAGUGUAGAGUAUACAGAAUUCAUAAAUUCAAGUUAUAUAUAUAUUUUUCAGAGAAAAGAAAAUAACCUUUAUGCAUGAGUUGCAAGGCAGUCAUUGGCUAAUUUACUGUUGUUCUUUUCUAAACAGGCCCUCUAUAGCACAAAUCUAAAUUAAUCAGGCCUCUGAAUAGCGAAUGUUGUUUUUU</t>
  </si>
  <si>
    <t>UAGCCAAGGAUGACUUGCCUGCACCACUUGGAAUUUACACCAUAUCGGUGGUGUCCUUUCUUUCUUGGUUUCAGGCAUGUCAUCUUGGCUAGC</t>
  </si>
  <si>
    <t>((((((((.(((((.((((((.((((...((((...(((((((....)))))))...))))....))))..)))))).)))))))))))))..</t>
  </si>
  <si>
    <t>GCAUGUCAUCUUGGCUAGC</t>
  </si>
  <si>
    <t>miR-0169 l</t>
  </si>
  <si>
    <t>UAGCCAAGGAUGACUUGCCUGCUCCAUUAUUAUUUAAAAGGUAUAUACACCAUCAAUGGUGGCCUUUUUUAUUGGUUUCAGGCAGUCUCCUUGGCUACC</t>
  </si>
  <si>
    <t>((((((((((.((((.(((((..(((.....((..(((((((.....(((((....))))))))))))..)))))...)))))))))))))))))))..</t>
  </si>
  <si>
    <t>GGCAGUCUCCUUGGCUACC</t>
  </si>
  <si>
    <t>miR-0169 m</t>
  </si>
  <si>
    <t>UGAUGAGAGAAGUCUUAUUUGG</t>
  </si>
  <si>
    <t>UAGCCAAGGAUGACUUGCCUA</t>
  </si>
  <si>
    <t>UAGCCAAGGAUGACUUGCCUACGUACACCACUUGGAAAGGUCUUCUCCUUUCUUUUUUGGUUUAAGGCAGGUCAUCUUUAGCUAAC</t>
  </si>
  <si>
    <t>((((.(((((((((((((((...((.((((...(((((((......)))))))....)))).))))))))))))))))).))))..</t>
  </si>
  <si>
    <t>m</t>
  </si>
  <si>
    <t>GGCAGGUCAUCUUUAGCUAAC</t>
  </si>
  <si>
    <t>miR-0169 n</t>
  </si>
  <si>
    <t>UGAAGUUGAGAGUAUUGUUUAG</t>
  </si>
  <si>
    <t>UAGCCAAGGAUGACUUGCCUACUCCAUUUGACAGUUGAAACAACCAAAAAGGAUACUAUUAUAAGUAACGAUCCUUUUCAUUUGGUUGUAGGCAGGUCAUCCUAGCUAAC</t>
  </si>
  <si>
    <t>((((..((((((((((((((((.(((..(((..((((...))))...((((((((((......))))....)))))))))..)))..)))))))))))))))).))))..</t>
  </si>
  <si>
    <t>n</t>
  </si>
  <si>
    <t>miR-0169 o</t>
  </si>
  <si>
    <t>UUAGAAGAGUCUUUGUGUUUAG</t>
  </si>
  <si>
    <t>UGACCAGCUCUUCUUUAUCAUGUUAGACCAUCUUCUUCCUCUUCAUGCAUAUUGUUGGAUAUCAUAUGAAGUUUACGAAUAUUUUGAGGAAAACAUUUUCCAUCAAUAGAGAAGAUUUUUUUCAUGGAGCAGGGUACAAGUAUAUUAAUUACUACUUGAUUCGGUUAUUAUUGAAUGUUGUUGUCUAACUUUUAUAAAUAAAAGAUAUCGUAGUCUCAUACAUGUUAUCCUACCUUUGUUCAAUUGUUUGA</t>
  </si>
  <si>
    <t>UAGCCAAGGAUGACUUGCCUUUCAUCAAUGCCUUGCAAAAGGGGUGACAGAUAGUAUAAUAUUUUUUUACACUAUUGAGUUAAAUCCUUUUCAUGGUUGGAAUGAACGGCAAGCAUCUGAGGCGACU</t>
  </si>
  <si>
    <t>..(((..(((((.((((((.(((((....(((.((.(((((((.((((.((((((.(((.......))).))))))..))))..))))))))).)))....))))).)))))))))))..)))....</t>
  </si>
  <si>
    <t>o</t>
  </si>
  <si>
    <t>9. miR169o to r, four direct copies at distances of 10.000 - 60.000 nt</t>
  </si>
  <si>
    <t>miR-0169 p</t>
  </si>
  <si>
    <t>GAGGGGAAGAGCCUUUGUUUAG</t>
  </si>
  <si>
    <t>UUGACAGACUCUUCUCUUCCCGUUAGGGUGCCAAAAUACCAACUACUGCAAAGUUAAUUAUCCUUUUUUUUGGUUGUAGGGAAAGAAUUGGGGAAUGGGAAUGGGGACAGUUAGAAUUAAUAUUGCACACCUUUUGUCUGGUGAAAUAUUUCUAUCUGUACCACCGUAACUAUAAUCUUUGCUGGUCAAAAUAUUUCCUAUAUUAGUGUUCUUCCUUUUUGUUUACUGUCCUUACUUUUGUACGUUUAACUCUCUACGUGUGUUGGUGCCAUGAACAUGCAAU</t>
  </si>
  <si>
    <t>UAGCCAAGGAUGACUUGCCUACAUAUAUAUACCAAACAAGCUGAAAAUUAAUCCUUGUUAUUGGUUGACAUGUUGGGCAGUCAUCCAUGGUUAUG</t>
  </si>
  <si>
    <t>((((((.((((((((.(((((.((((....((((((((((..((.......)))))))..)))))....))))))))))))))))).))))))..</t>
  </si>
  <si>
    <t>p</t>
  </si>
  <si>
    <t>GGCAGUCAUCCAUGGUUAUG</t>
  </si>
  <si>
    <t>GAAGGGAAGAGCCUUUGUUUAG</t>
  </si>
  <si>
    <t>UUGACAGACUCUUCUCCAUCAUGUUAGUCCUUCUCUUCCCAUUAAUUAGGGUGGCAAAACACCAACUACUGCAAAGUUAUCCUUUUUUGUGUGUGUGUGUGUGUGUGUGUGUGUGUGUGUGUGUGUGUGUGGGGAAGGAAUUGGGGAAUGGGAAUGGGGACAGUGAGAGUUAAUAUUGCACACCUUUUGUCUGGUGAAAUAUUUCUAUCGGUACUACCUUAACUAUAAUCUUUGCUGGUCAAAAUUUUUCCUAUAUUAUUGAUCUUCCUUUUUGUUUACU</t>
  </si>
  <si>
    <t>UAGCCAAGGAUGACUUGCCUACAUAUAUAUACUAUCAAACAAGCUGAAAAUUAACUCUUGUUAUUGGUUGACAUGUUAGGCAGUCAUCCAUGGUUAUG</t>
  </si>
  <si>
    <t>((((((.((((((((.(((((.((((....((((...((((((.............))))))..))))....))))))))))))))))).))))))..</t>
  </si>
  <si>
    <t>miR-0169 q</t>
  </si>
  <si>
    <t>GAAAAGAAGAGACUUUGUUUGU</t>
  </si>
  <si>
    <t>UUGACAGACGUUUCUUUAUCAUGCUAGUUCUCUUCUUCCAAUUAAUUAUUCUUCCUUGCCGUAUAUACAUAAAAUGCGUUUUUCUUUGUUAUCAUAUUACGAUGUGUUUAAGAUAAGCAACAUGCAUUCAAUUGUCGGGAUAUUUUUAUUUUCACAAAUGAUCUCUAAAAUUUAGCAAUUGUAGUAGUAAAAUCUCAAAAUGAUUUUUUAUCAAUAAAAAAUAAUUAAAUUUUAUAUUAUAACCUACUAUAAUAG</t>
  </si>
  <si>
    <t>UAGCCAAGGAUGACUUGCCUAAUGCACCACUUUCCUCCCCUAAAAGGGAAGUUUGUACGAGCUCAGAAACACUUCCCCUUUUGUGGAGUAAGUUCAGUAGCUAGGCAGUCGUCUUUGGCUAUA</t>
  </si>
  <si>
    <t>(((((((((((((((.(((((.(((...((((..((((.(.(((.((((((((((........)))....))))))).))).).)))).))))...)))..))))))))))))))))))))..</t>
  </si>
  <si>
    <t>q</t>
  </si>
  <si>
    <t>GGCAGUCGUCUUUGGCUAUA</t>
  </si>
  <si>
    <t>GGAAAGAAGAGACUUUGUUUGU</t>
  </si>
  <si>
    <t>UUGACAGACUUUUCUUUACCAUGCUAGUUCACUUCUUCCAAUUAAUUAUUCUUCCUUGCCAUACAUACAUAAAAUGCAAUUUUUUUGUUAUCAUAUUACAAUGUAUUAAAGAUAAGCAAUAGGCAUUCAAUUUUCGGGAUACUUUUCUUUUCACAAAUAAUCUCUAAAAUUUAGCAAUUGUAGUAGUAAAAUCUCAAAAUGAUUUUUUAUUGAUAAAAAAUAACUGAAUUAUAUACUAAAACCUACUAUAAUAGUA</t>
  </si>
  <si>
    <t>UAGCCAAGGAUGACUUGCCUAAUGUACCACUUUCCUCCCUAAAAGGGAAGUUCGUACGAGCUCAGAAGUAUUUCCCCUUUUGUAGAGUAAGUUCAGUAGCUAGGCAGUCGUCUUUGGCUAUA</t>
  </si>
  <si>
    <t>(((((((((((((((.(((((..((((.((((((((.......))))))))..))))(((((((((((........)))))).......)))))......))))))))))))))))))))..</t>
  </si>
  <si>
    <t>miR-0169 r</t>
  </si>
  <si>
    <t>GAAAAGAAGAGGCUUUGUUUAU</t>
  </si>
  <si>
    <t>UUGACAGACUUUUCUUUAUCAUGCUAGUUCUCUUCUUCCAAUUAAUUAUUCUUCCUUGCUAUAUGUACAGAAAAAUGUUUUAAAUUAUCUCUUUCUAAGUUUGAAAUAUUCCAAUAUCUAAACAUGUCAAUUGUCAUACGGAUCUUUUAUCUAAAAUAGGAACAAAAAAAGAAGAAGCUUAAAACGGGAAAAUAAAAACGAAAAGAAGCAUAUGGACCUAUGCUACACGACACCUUUUCUUCUUAAAUAUUCUAUAUACAUA</t>
  </si>
  <si>
    <t>UAGCCAAGGAUGACUUGCCUAAUGCACUAUUUUUUCCUCCCUAAAAGGGGAUGUUGUACAAACAGUUCCCCUUCUGUGGAGCAAGUAUAAUAGCUAGGCAGUCGUCUUUGGCUACA</t>
  </si>
  <si>
    <t>(((((((((((((((.(((((.....(((((.(((.((((.((.(((((((((((.....))))..))))))).)).)))).)))...))))).))))))))))))))))))))..</t>
  </si>
  <si>
    <t>r</t>
  </si>
  <si>
    <t>GGCAGUCGUCUUUGGCUACA</t>
  </si>
  <si>
    <t>miR-0169 s</t>
  </si>
  <si>
    <t>ACCGAAGUUUCCUUUUAUCUGAGUAGUUUGUCUCUUUAUAUGGUUGCCAAAUCGUAAGGGCAGACCCACAUGGUAAGACUGGAUACUUAAGCACCCAUUAAAUUCGAAGCGGAAUAGGUAUAUAUAUUAUAUACGAAAUAUUAUGAAAUUCAAUUUAAAAAUAUAGCGAGCGCCCGUGAAACAAAAGGUGCAGUUGGUGUUUUGGUUGAAGCAUGAAUGUUGAGUUGGACGCUCGCGACCCCUGCUCGUGUGAUUGAUUCCAAGU</t>
  </si>
  <si>
    <t>UAGCCAAGGAUGACUUGCCUAAACUCAUAAUUCAAGAUUUCAUAAACUUAAGCUAGUGAGCGAGCUGUUGUAUAUAUAAUAGUAUGUGUUUUGGGCGGUGAUCCGAGGUUACC</t>
  </si>
  <si>
    <t>(((((..((((.(((.((((((((.((((.................(((..(((....))))))(((((((....))))))))))).)).))))))))).))))..)))))..</t>
  </si>
  <si>
    <t>s</t>
  </si>
  <si>
    <t>GGCGGUGAUCCGAGGUUACC</t>
  </si>
  <si>
    <t>miR-0169 t</t>
  </si>
  <si>
    <t>UAGCCAAGGAUGACUUGCCUAAAACCUACUCAAUUUUGCAGGGUUUAUAUGAUCCUACAAAAUAGGGUUGUAGGCGUCAUCCCAGGCUAUU</t>
  </si>
  <si>
    <t>(((((..(((((((..(((((.(((((.....((((((.((((((.....)))))).)))))).))))).))))))))))))..)))))..</t>
  </si>
  <si>
    <t>t</t>
  </si>
  <si>
    <t>GGCGUCAUCCCAGGCUAUU</t>
  </si>
  <si>
    <t>miR-0169 u</t>
  </si>
  <si>
    <t>GAAGUGAAGAGUCUUUGUUUAU</t>
  </si>
  <si>
    <t>UUGACAGGCUAUUCUACAUCAUGUUAGGCCUCUUCUUCUCCCAAUUGUGCCAAUCAUCAUGCCAAAAGCUGAUCUUUUAACUUGUUAACUUGAAUGUGCUCAUGAUUAUCAUCUCUAUCUUUUAACCUGUUAACUUGAAUGCAUCCAUGAUUAUCAUCUCUAGCUCCCAUUUUCAUUUUCCAUAUAAUAGAAAACAGUAAUAUUUGAUUUCCACACUUUUUGUUUCCUUAAUCUUUCUCUCUUGAGAGUGGGAAUGUGGUAAAAG</t>
  </si>
  <si>
    <t>UAGCCAAGGAUGACUUGCCUACAUACCCUUCUCCCAAAAGGGGUAGAAUUUUCAUCUUUAAAACGAAACUUACCUUUUGGGGGUUGCAAUGCUAGGCAGGCAUCCUGGCUAUA</t>
  </si>
  <si>
    <t>((((((.(((((.(((((((((((......(((((((((((...((...((((...........))))))..))))))))))).....))).)))))))))))))))))))..</t>
  </si>
  <si>
    <t>u</t>
  </si>
  <si>
    <t>GGCAGGCAUCCUGGCUAUA</t>
  </si>
  <si>
    <t>miR-0169 v</t>
  </si>
  <si>
    <t>UGAAGAUGAGAGCAUUGUUUAU</t>
  </si>
  <si>
    <t>UUGACAAGCUCUUCUCUUUCAUCAGUUCAUGUAAGACUUUCUCUUCUAUUGCUUUUCUUGAACAUGAUUUUAUAUGUUAGUAAUCUUUCUAAGAGAAACUAAUGGUGCAAAAGUUACUUGAAAAAGAGAGAGAUCUAACAUGAUGAUCAGAAGAGUAUUGUUUGGUAAACUUAUUGAUAGUGUAUGUAAAGAUAAUUUUUAAGUCAUUUAAAUGUUAAUUGUAUGUAUAUUAUGUCUAUAUUUUAUGAUGAUCAUAU</t>
  </si>
  <si>
    <t>UAGCCAAGGAUGACUUGCCUACUCCAUUUGACAGUUCCGAAAAAAUAAAAAAAUAACAAACUAAAGAAGGUUACAAUAAUGAUCCUUUUCAUUUGGUUGCAGGCGAGUUAUCCUGGCUAUA</t>
  </si>
  <si>
    <t>((((((.(((((((((((((.(.(((..(((.((((......................))))...((((((((......))).))))))))..)))..).)))))))))))))))))))..</t>
  </si>
  <si>
    <t>v</t>
  </si>
  <si>
    <t>GGCGAGUUAUCCUGGCUAUA</t>
  </si>
  <si>
    <t>miR-0169 w</t>
  </si>
  <si>
    <t>GAAGAUAAAGAGCCUGCAUUAG</t>
  </si>
  <si>
    <t>CCUAGAGGCUCUUAUCUAUCAUACAAGAUGUUGUCUUCCAUAUAUAAUGGUACAACAUCAUUUAAUGAAUCAAAUAGAGAUUUUAAAAGAUUGAUGAGAAAGAGAGGUCUUGUACGAAGAUAAAGAGCCUGCUUUGAUAGCCAAGGAUGACUGGCCAAAAUUAACAUUCAGGAUCAUUUUAAAGAAGCUCCUGUAUGGUUUUUUGGCGGUUGUCUGCGGCUAUCACAAAAGGCUAUUUUUCGUCAUGCAAGACCUUAUCUUUCAUGCAUAUAUGUGUCACAUGCUUAUUG</t>
  </si>
  <si>
    <t>UAGCCAAGGAUGACUUGCCUAAAAAUCUCUUAUGUUGGAUUUGUCUACAAUCCUCUAAAGUGGUUUUUAGGUGUCAUCCUUGGAUAAC</t>
  </si>
  <si>
    <t>...(((((((((((..(((((((((((.(((.((..(((((.(....))))))..))))).)))))))))))))))))))))).....</t>
  </si>
  <si>
    <t>w</t>
  </si>
  <si>
    <t>GGUGUCAUCCUUGGAUAAC</t>
  </si>
  <si>
    <t>miR-0171</t>
  </si>
  <si>
    <t>miR-0171 a</t>
  </si>
  <si>
    <t>Peaxi162Scf00007</t>
  </si>
  <si>
    <t>UGUUGGUGCGGUUCAAUGAGAAAGUAUCGCUCAACAAGUAAAUUUGACCCUAUUUUUUGAUUGAGCCGUGCCAAUAUC</t>
  </si>
  <si>
    <t>((((((..(((((((((.((((((((..(.((((.........)))))..)))))))).)))))))))..))))))..</t>
  </si>
  <si>
    <t>UGUUGGUGCGGUUCAAUGAGA</t>
  </si>
  <si>
    <t>miR-0171 b</t>
  </si>
  <si>
    <t>GCAGUAUGAUGAAUACACGAGA</t>
  </si>
  <si>
    <t>ACGUGUAGCACAAUCUUUAUAAUCCAUAUAUGUACUUUGUUCUCCAUCACCAUCAAGUAGUGAAGGAGUACAAAGUUGUCUCUUGCAAUAACAUUUUCCAGUGGUAAAAUAAGAUCAAUUUUCUCUCUAAUGCAUCAUGAUUAAGCUCUCUUUGUAUUUUAACUAUAUAUUCUUCACUCUCUUCCCUUUUUCACUUUUUCUUGGAACUAUUUUUUUUUUAUAUAAAUUUAGCUUCUAAAGAUUUCAACAGUUAGAGCAAAGAUAUCUAGGUUUAUUUAUGAUCAAGAACUUGUUUAAUAAAUC</t>
  </si>
  <si>
    <t>Peaxi162Scf00047</t>
  </si>
  <si>
    <t>UAUUGGUGCGGUUCAAUGAGAAAGCAGUAAUCGAGAAGUUUUGACUCUACUUUUUGAUUGAGCCGUGCCAAUAUC</t>
  </si>
  <si>
    <t>((((((..(((((((((.((((((.((...(((((....)))))..)).)))))).)))))))))..))))))..</t>
  </si>
  <si>
    <t>miR-0171 c</t>
  </si>
  <si>
    <t>Peaxi162Scf01204</t>
  </si>
  <si>
    <t>UAUUGAUGCGGUUCAAUUAGAAAGCCGAAUUCUUUGUGUUUAGAAUCCUGUUAUUUGAUUGAGCCGUGCCAAUAUC</t>
  </si>
  <si>
    <t>(((((..((((((((((((((.(((.(.(((((........))))).).))).))))))))))))))..)))))..</t>
  </si>
  <si>
    <t>UAUUGAUGCGGUUCAAUUAGA</t>
  </si>
  <si>
    <t>miR-0171 d</t>
  </si>
  <si>
    <t>UUCUAUGAAACAGUAACUUAGG</t>
  </si>
  <si>
    <t>UCAGUUUCUCUUUCACUGUGUAGCUGCAUAACAUUGAUCGGCUAACGGGUAGGUUUUCUACCUCUGUAGUGUGAAAACAUUACAAUCUAGGGUUUGUGAAUCUUUUAUCUUUUAAGUUUUUUGUGUAAUUUAUGUUUUGUGUGGUUCAUUUGUCUCUAAUUUAUUACAUGUUGCAUUUGUACUCCUUUUUUUAGUAGUGUUGUUGGUUUUAUUAACGUUGAAGCUUCAAAUGCUCUCUCUUUGCUAUUUUUGCUAUUUUGCUGCUAAUUAUCUCCGUAGGUUUUGUGCUGAUUAG</t>
  </si>
  <si>
    <t>UAUUGGCCUGGUUCACUCAGACGACAAACGAAACUAUUUGAAUAAGUGGUGGAAUUUCAGUGUGAUUGAGCCGUGCCAAUAUC</t>
  </si>
  <si>
    <t>(((((((.(((((((.(((.((..........(((((((....))))))).........)).))).))))))).)))))))..</t>
  </si>
  <si>
    <t>20-200*</t>
  </si>
  <si>
    <t>miR-0171 e</t>
  </si>
  <si>
    <t>ACCACUACAUAUGUCGUGGAAGACCAUUUGACUUAACUUCAUGUCAAUAUAUAAAUUCCAAACAAUACUAAUUUUCUUUCUUAUUAGUUCCUCCCUUUAAUUUUCUCCUCUUUAAACUAGGGUUUUCAUCAUCAUCAUCUACCAUAAACAUGUCGGCAAUAGGAAAUAUUACAACAUGAAGUUCUUAGUUAUUGAUUAUCUACAACAAAUGAAGUGGAAGGGUAAAUUAAAAGUCUAUUAUUCUUUUUAUUUAUUUUUUCACUUUGUACUUAGUAGCUAGCAUAGAUAAAGCUAGUAGAAUGA</t>
  </si>
  <si>
    <t>AUCUUAUGCUAUGCUCUUCAAU</t>
  </si>
  <si>
    <t>UGUUGGAAUGGCUCAAUCAAAUCAAAUUCCCCAAAGUUUUUGGGUCAUUUAAUUUGAUUGAGCCGUGCCAAUAUC</t>
  </si>
  <si>
    <t>((((((.(((((((((((((((.((((..(((((.....)))))..)))).))))))))))))))).))))))..</t>
  </si>
  <si>
    <t>UGUUGGAAUGGCUCAAUCAAA</t>
  </si>
  <si>
    <t>miR-0171 f</t>
  </si>
  <si>
    <t>AAAGUUUCUCUUCUCCCAACCCUUUUAAAUUGUAUGACUUCUCUUUAGCUAUACAUAGGGUUUCUGUCCAAAAAUUACAUCUUAGGGUAUAGGUCAUUUUAUUCACUAAAUCAAGAAUUUCCUAAGGGUGUUCGAGAUUUUAUACAUAUGUUCAAAAAGUAAUAUUGACCUAUAUACACAAGAUAAUUUUCUUGCAAAGGGUUAAUACGACCAUUUAGUUACCGACUAUAAUUCUGCUUUCUUUUGUUGAUUAUGCAUCUUUCUCAAUGAAACAGUAACUUCGA</t>
  </si>
  <si>
    <t>UCAGUUCUAUUUCAUUACAGCC</t>
  </si>
  <si>
    <t>UAUUGGCCAGGUUCACUCAGACAGAAACACAACUUAUUCUUUUUUGAUGAAUAUGUUGGAGUUUAAUUUGCUUUGAUUGAGCCGUGCCAAUAUC</t>
  </si>
  <si>
    <t>(((((((..((((((.((((((((((((.((((.(((((.........))))).))))..)))...)))).))))).))))))..)))))))..</t>
  </si>
  <si>
    <t>UAUUGGCCAGGUUCACUCAGA</t>
  </si>
  <si>
    <t>miR-0171 g</t>
  </si>
  <si>
    <t>UCGUCAAUAUGUUUUUGGAUUUUGCACUUGUCCUUCUCUCACUUUGAUCAAGUCAAAAAUAGUUUUUCUUCCAAUGGUAUAUUCCUCCUCUCCAUAUUAAGAAUAUUAUUUAAUUUGAUUUGGUUUGGCUCAGUAUAAAAGAAUAUAUAUUCGAUUUUGGACUUAUUAUUGAGGAUUUUGAUCCUAUAAAUAUAUAUACAUAGGGGUGUAUUACUUGCUGUUCUAAUAUUCUUCAAGCAGUGUGGCCAAUUUCUCAAGUUUGGUGUUUGAGGUAAUUUACAUUUUGAAUCAACAUGGGA</t>
  </si>
  <si>
    <t>ACAUGUAAAUAAAAUUGUAUUC</t>
  </si>
  <si>
    <t>UAUUGGUGAGGUUCAAUUAGAUUACUAUUGUCCACACAAGUUUGAACAAUUUAUAAUUUGAUUGAGCCGUGCCAAUAUC</t>
  </si>
  <si>
    <t>(((((((..(((((((((((((((..(((((.((........)).)))))...)))))))))))))))..)))))))..</t>
  </si>
  <si>
    <t>UAUUGGUGAGGUUCAAUUAGA</t>
  </si>
  <si>
    <t>miR-0171 j</t>
  </si>
  <si>
    <t>CUCCCUACCACCAAUAGAAACAACCACACUUCAGUACCAUGUAGUAAAUAUCUUCUUCCAAAAUCCACCCCACAAACUUUAGAUAUCAAUCAUAUUGUGUGUUUUCAUGUGAUGCAACAAAGGGACCAUUUAAAGUACUCUAAUUAAAACACGUCUCCUAGGAAGGAUUUAUAGGUUCUUGUUUUACUGCUCUCUCCUUUCUUCUUGUGUGCAAUUAAAAGCUACGGAGUCACCAUUGCAAGAAGCUAUAAUAUUUUACGUGAGGAAAGGUGAGUUUGUUAAUUAAGAGAAG</t>
  </si>
  <si>
    <t>UCCUUUUUCUCCCAAGUUAUGA</t>
  </si>
  <si>
    <t>CGAUGUUGGUGAGGUUCAAUCUGAAGACGGGUUUACGUUUUGUUUGCGUAAAGAACGAUCUCUGAUUGAGCCGCGCCAAUAUCACU</t>
  </si>
  <si>
    <t>.((((((((((.(((((((((.((.((((..(((((((.......)))))))...)).)))).))))))))).))))))))))...</t>
  </si>
  <si>
    <t>j,k</t>
  </si>
  <si>
    <t>inconsistent</t>
  </si>
  <si>
    <t>miR-0171 k</t>
  </si>
  <si>
    <t>CUUAAUUAUUCAAAUCCCUUCUAAUAUGGAAUUGUUUUUUUUUUUUUUCCAAACAACAGCCACCAAAUUAAAGGCGGCCUACGAAGUUUGACUCAAGAAAAAGAAAGGAAAAAAAAGGUUUUGUGAUCCACUCACCAAUAACCCCAAGUACAAACAAAGCAUCUCAUUUUAAUUCAGCAUGUUAAUUAUUUCUUCUUCCAAAGUUCAAUCCUAAUUAAAACGUUUGAUGCUUAUUAAUUACUUAUCAUGUUGCUCUUUUGUUAUAGUGAUCAUACAAGGUACAAAUCAGAAG</t>
  </si>
  <si>
    <t>UCCUGUUUACAAUUUCAUUUAA</t>
  </si>
  <si>
    <t>CGAUGUUGGUGAGGUUCAAUCCGAAGACGGGUUUACGUUUUGUUUUCGUAAAGAACGAUCUCAGAUUGAGCCGCGCCAAUAUCACU</t>
  </si>
  <si>
    <t>.((((((((((.(((((((((.((.((((..((((((.........))))))...)).)))).))))))))).))))))))))...</t>
  </si>
  <si>
    <t>miR-0171 n</t>
  </si>
  <si>
    <t>AUCCAAAUAAAUCACCAAACUUUGUUUCAAUUGCGCUGCAUAUUUCCAAUAUUUAGGCAACACAGAAUAGCUGUAGAGAUCUAGAACUAAUCACUCAUCAAGAAUAUUACCCCCCCCCCCCCCCCACAACCCCUUUCUCUUCCUCUCCAGUUCCCCAGUACUUUAGCAGAAUCUGCUAAUCUAGUGAUGGAUUCAAGGAUAAAAGGAGGACAAAAAGGGGAGUUAUUCACGAAAAAAGGUAAGGUAGCAUAUAUAUAUUAUAUAUUCAAAAAAUGCACAUAUACAGAAAAAUACAU</t>
  </si>
  <si>
    <t>CUUUCCACUAACUUCAAUAUAC</t>
  </si>
  <si>
    <t>AGAUGUUGAUGCGACUCAAUCUAAAGAACAUGGUUAAAGACCAUUAGCCAUGUGAUUUUGAUUGAGCCGCGUCAAUAUCUCU</t>
  </si>
  <si>
    <t>(((((((((((((.(((((((.(((..((((((((((......))))))))))..))).))))))).)))))))))))))..</t>
  </si>
  <si>
    <t>AGAUGUUGAUGCGACUCAAUC</t>
  </si>
  <si>
    <t>miR-0171 o</t>
  </si>
  <si>
    <t>GGUAUGAUUAUCAAGAGCUGCUGUCUUUAGAUGAUAAUGUUACGAAAGUUAAUUGGCUUACACUAGCGUGGCAUAUUAUUUUCCUGUGCUUUCUUUUUAGGCAACAUAAGCACAAAAGGUGUGGAUAAGUAGCCACUCCAGAAUAUUUGAAACUCUCAAAAUUUAGCCAAAUUAUUCGAACUCAUGUAUAUCCUCUCAGCUCUCUUUGGAUAAGGAGUAUGAUAAACAUGCACUGCGUGCAUGCAAGUGGUGAGGAGAAAAUGAAGAGAAUAUUGAGCAGAUAUAUAAUAU</t>
  </si>
  <si>
    <t>UUCUAUAUUUCUUAUGAUCAAG</t>
  </si>
  <si>
    <t>AGAUAUUGAUGAGGCUCAAUCUGAAGACACAUGAUCAAAAUCAUUAAAUAGGCAUGUGGUUUUUGAUUGAGCCGCGUCAAUAUCUCU</t>
  </si>
  <si>
    <t>(((((((((((.(((((((((.((((.((((((.((..............)))))))).)))).))))))))).)))))))))))..</t>
  </si>
  <si>
    <t>AGAUAUUGAUGAGGCUCAAUC</t>
  </si>
  <si>
    <t>miR-0172</t>
  </si>
  <si>
    <t>miR-0172 a</t>
  </si>
  <si>
    <t>CACACAGUCGUUGCUUGCUAGU</t>
  </si>
  <si>
    <t>CAGCAAUUGAUGACUUUAACUUUUUUCUGUAAGAAAACGGGCAAAUGAAUAUCGUCCAAAAUUUAUCCGGUGAGUACUGCUUUAGUUAAUCUGAUGAAGUUUUUCUAACUACUUAACUAACUUCAUGAGUAAAAUUGAUUACAGAAGGUGUAAUAGGCCAUUCCAAGACUAUAUGAAGCAGUGCCUUAAAGGUGAAGGGUGCUUCUUGUUUAUUAAUUUGUUUAUUCUUUGCUUUCUUUUAACUACAAAGAUCAUACAGAUUUUAGAAAUAUAUGUCACAUGACUUUAU</t>
  </si>
  <si>
    <t>GCAGCACCAUCAAGAUUCACAUAGAAAAGUUGAGCAGAAAUUGAAAUCCGCCCAAAAGUUUGAUCAUGAGAAUCUUGAUGAUGCUGCAU</t>
  </si>
  <si>
    <t>((((((.(((((((((((.(((.(((...(((.((.((........)).)).)))...)))....))).))))))))))).))))))..</t>
  </si>
  <si>
    <t>~1 *</t>
  </si>
  <si>
    <t>miR-0172 b</t>
  </si>
  <si>
    <t>AUACACUAUAUUUCUUUCUAAACAAAUAGAGUUUUGUUAGUUUUUGUCAGCUUCCUUCUGUUCUGUGAAAACGACGAAAACAAAUUAGAUUCUUAAAUUUGAUACCCGCACGGCAUAGCUAGAAGUUUAGUCCAUUUAUUCCCAUAUGUACCUAAAUUUCAGCCCCUAUAUAUAUCCGCAUAAUCUCAUGAGAAAUCCAUAACAUAAACUUUUUCUUUUGGUUUUUGUCAAUACUAAAUUAUAGGGAUUAAUUGAUACAGUCGUUGUUUGCGGAU</t>
  </si>
  <si>
    <t>CAGCAAUAAACGACUACCUAAA</t>
  </si>
  <si>
    <t>GUAGCAUCAUCAAGAUUCACAUGCAAAAGGCAAAGUGGUGAGUCUGAUGAAAUUAUGACAUAGCCAUGGCUUUUUGAAGGUGAGAAUCUUGAUGAUGCUGCAU</t>
  </si>
  <si>
    <t>((((((((((((((((((.(((.((((((((...(((((..(((((((...)))).)))...))))).))))))))...))).))))))))))))))))))..</t>
  </si>
  <si>
    <t>b,c</t>
  </si>
  <si>
    <t>miR-0172 c</t>
  </si>
  <si>
    <t>GUACAAUCCGUACUAUUGUAGCUUGUAUAGUGUGGUCCAUUGUUCCAAGAAUUGAUGUACUUAGAUUUUAAUUUUAUCCCUAUACAUUUUUGGAAAACGGUAAUGACCAAUCUUGGAUGAUAUUUUUCCUCCAUGAAUUAGCUGAAACUCAACAGAUAGUAGCAGAGUGAGUUGUGUCUUUUUUCAUGGAUCCGGACAGCAAGGUCACUCUAUCAAUUGAAUGGUCGAAAGAUAGGGUUUCUGGUAUUUGAGAGUCACACACAGUCAUUGUUUGCAGAU</t>
  </si>
  <si>
    <t>CAGCAGUAAAUGACUAUACCUA</t>
  </si>
  <si>
    <t>GUAGCAUCAUCAAGAUUCACAUACUGAAGGCAAGGUUAAUGAAAUGAAAUAGAAAUGACCAUGGCCUUAUUGAAAGUGAGAAUCUUGAUGAUGCUGCAU</t>
  </si>
  <si>
    <t>((((((((((((((((((.(((....(((((..(((((.................)))))...))))).......))).))))))))))))))))))..</t>
  </si>
  <si>
    <t>miR-0172 d</t>
  </si>
  <si>
    <t>UUUUGAAUCCGCUCAUUUAUAACUGAAUCCAGGUCUUCAAAACCCUUUCCUUUUUGUUUAUUCCUAAAUCAGGUGUUAUUUCUUCUCGUCAAGAUUUGUAGUUGGAAGGUAUUAGUCAAAUAUUUGAUGGUUUUCUUCAUUUUUUUGGCACAAAAGUUUGUUCUUUUCUUUUGAAUUCUUCAAAUUCUUAUGGAUCCAAGAAUUUGGCAUUUUCUCUUUCUCCAUUAUAGGAUCAUUUACUGAUUAAUUGAUACACAGUUGUUACUUGCAGCU</t>
  </si>
  <si>
    <t>CGGCAAAUUAUGACUAAAACAG</t>
  </si>
  <si>
    <t>GCAGCAUUAUCAAGAUUCACAUACAAUAUUAAUGUGGAGAAAAAAAUAUUACUUCUAAAAUCUGCCUCCAUGUUUUUCAACAUGAGAAUCUUGAUGAUGCUGCAU</t>
  </si>
  <si>
    <t>((((((((((((((((((.(((........(((((((((..........................))))))))).......))).))))))))))))))))))..</t>
  </si>
  <si>
    <t>miR-0172 e</t>
  </si>
  <si>
    <t>ACUUACUCUUUAGUUUUCUUUACCGCAAUCAAAGUUACUUAUCGAAUUAGUUCGGAGAGAAUUAGACAUCUUAACUUUGGAUAUCGUUUUUUCUCUCCGAAUUAGAGAUCUUAACUUUGGAUAUCGUUUUUUCUUUACAGUGACAUCAGCAUCAAUUUGUGCUCACCUUAUAUUAUUAGCCUGAUAAAUCCAGUUCAAAGGAUUUGGCCCUUAAUGUCUCCUUCAUUGUUGAAUCUUAAAUAUAUUGAUUAACACACAGUUGUUACUUGCUAGU</t>
  </si>
  <si>
    <t>UGGCAAAUGAUGACUUAAUUUU</t>
  </si>
  <si>
    <t>GCAUCAUCAUCAAGAUUCACAUAGACAUGUGGAGCACAAAAAGAAUGCUAGUAUUAAAUUAUGCUUCCAAGUUUCUGAACAUGAGAAUCUUGAUGAUGCUGCAU</t>
  </si>
  <si>
    <t>(((.((((((((((((((.(((((((.((.((((((.......((((....))))......)))))))).))))......))).)))))))))))))).)))..</t>
  </si>
  <si>
    <t>miR-0172 f</t>
  </si>
  <si>
    <t>UUUAAAAUUGAUGGAUUAAAUAUUUAUGUUCUCACAAUUGGCGCAUUUGCAAUUAUGAAUUCAAAAUUUAUAUUUGUUGAAGUUUUAGUGACGUUUCACAACAAAGUUCAUUUGAACUCGACCAGUGGAUGCUAAUCAAGGUUCAGAGGGGAAAAAUUUAGAGAUCUUAGCCUGGAGUCACAUCCAGUUAUUCCAAGAAUUUGGCCUUUUAAUCCCCUUAAAUAUUGUUGGAUCAUGUACCAAUUGACAUACAGUUGUUACUUGCAGCU</t>
  </si>
  <si>
    <t>CGGCAAAUGAUGACUUCGUUCC</t>
  </si>
  <si>
    <t>GCAGCAUUAUUAAGAUUCACAUAUAAAUUAAUGUGGAACAGAGAGAAAAUAUAUACUUCUAACAUCUGCCUCCAUGUUUUUGAACAUGAGAAUCUUGAUGAUGCUGCAU</t>
  </si>
  <si>
    <t>((((((((((((((((((.(((....(..((((((((.((((.((((.........))))....))))..))))))))..)....))).))))))))))))))))))..</t>
  </si>
  <si>
    <t>GCAGCAUUAUUAAGAUUCACA</t>
  </si>
  <si>
    <t>miR-0172 g</t>
  </si>
  <si>
    <t>Peaxi162Scf00123</t>
  </si>
  <si>
    <t>GCAGCAUCCUCAAGAUUCACAUACAUAUAUGUGCAGUGACGUGCCAUUAUAUUGUCAUACUUUAUUCUUAACUAGAGUAUGAGAAUCUUGAUGAUGCUGCAU</t>
  </si>
  <si>
    <t>GCAGCAUCCUCAAGAUUCACA</t>
  </si>
  <si>
    <t>miR-0172 j</t>
  </si>
  <si>
    <t>CACAGUCAGUUUUUUUGCGGGU</t>
  </si>
  <si>
    <t>CGGCAAAAAAUGGCUAUAAAUCCAGAUCGUGGGAUGUUUGCUUCUUCAAAGUUGAAUCUGGAAAAGGUGAAACUAUUUAAUAUCUUCACAUUUUUGAUGGUUUAUCAUAUCCUUAUGUACAGAUUGUUUUGAGAAGCAGGGAAAUAAAUUCUUUAGACUGCUUCUUUCACUAGUUAAUCAUACUAUGAAUGAUCUGGACAUUAACUCGGAGUUUGAAAAAUGAGUAUUUGAAGUUAGAAGUUUAAUGUCUCCUCGGUCCAUCCGAUAAA</t>
  </si>
  <si>
    <t>GGAGCAUCAUCAAGAUUCACAUAGCCUUGUUAGGGUUUCAUAGGGGUGAGGAUAAUUACAUUUUUGCCCCUAUUGCUCAUUGAUUGUGGGAAUCUUGAUGAUGCUGCAG</t>
  </si>
  <si>
    <t>(.((((((((((((((((.((((..(......((((...(((((((..(((((......)))))..))))))).))))...)..)))).)))))))))))))))).)..</t>
  </si>
  <si>
    <t>assembly? / duplicate?</t>
  </si>
  <si>
    <t>miR-0172 k</t>
  </si>
  <si>
    <t>CUUUUUUGAGUUUCUCUCUUACUUCUCUUCAUUUUACAUAAAAACAGAUUGAUCUAAAGCUUUACUUCUUCUUUUUUAAUAAUUUAUCCUUUAUGCUUGACAUGUUUCUUUAUUGCACUGUAUAUUAAAUCGUUUAGGGUUUUUCAAGUAACCUUCUGUCUUUUCUUGUUUUGCUUUCCGAUCUUUGCAAGGAUCUUUUAUAUAGAGGGUUGUCGUAAAAGAUCAGAAGAUCCCAACAGUCAGUUUUUGCAGAU</t>
  </si>
  <si>
    <t>CAGCAAUGAAUGGCUAAUUUUU</t>
  </si>
  <si>
    <t>GCAGCAUCUUCAAGAUUCACAUAGCUUUAUAUAGAGUUCCAUGGUUGGUGAAAGUAAAAGAUGUACUACUCAUAUUCUUUUGCUACUAUGGCUCUUUGAUGUGGGAAUCUUGAUGAUGCUGCAG</t>
  </si>
  <si>
    <t>((((((((.(((((((((.((((...(((...((((..(((((((.((..((((......(((.......)))...))))..))))))))))))).))))))).))))))))).))))))))..</t>
  </si>
  <si>
    <t>GCAGCAUCUUCAAGAUUCACA</t>
  </si>
  <si>
    <t>miR-0319</t>
  </si>
  <si>
    <t>miR-0319 a</t>
  </si>
  <si>
    <t>CUACCUAUUUUCAUAUCAACUA</t>
  </si>
  <si>
    <t>..(((((..((((((((((...(((((((((.....(((((((((((((.((.(((((((((..((..(((((((((.(((.......))).)))))))))..))..)))))).))).)))).)))))))))))....)))))))))...))))))))))..)))))...</t>
  </si>
  <si>
    <t>miR-0319 b</t>
  </si>
  <si>
    <t>UUUCCUAUCUCGUAGCUAUAUAAAGCCAUUCUUCUACACAAACUUCUACUCUUCCCUAACAAUCUUACAUUUCUCUCAUCUCACAUGCAUUCACUUUAGUUUUUUCCAACUUCAAUGCCUUAUGGAAACUCGUUCAGAAAAUCUUAAAGGUUCUUAAUUCCUUUGUGGGGUUCCUUUGUAGCGUGGUGGCUUAUAUAUAGAGAG</t>
  </si>
  <si>
    <t>CUUAGUUACUUACUUCUUAGUU</t>
  </si>
  <si>
    <t>AGAGCUUUCUUCAGUCCACAUAUAGGGGGCAAUAUGGUUCAAUUAGCUGCUGACUCAUUCACACAAAUGCUAAGGCCUUCAAUUGAAAUUUAUAAGCCCUUAGUAGCUGAGUGAAUGAAGUGGGAGACAAGUUGAAUCUUAUGCUUUCUGUGCUUGGACUGAAGGGAGCUCCCU</t>
  </si>
  <si>
    <t>.(((((..((((((((((..(((((..((((.((.(((((((((.(((.((.((((((((((.((..((((((((.(((..............))).))))))))..)).))))))).))).)))).).))))))))).))))))..)))))..))))))))))..)))))...</t>
  </si>
  <si>
    <t>miR-0319 c</t>
  </si>
  <si>
    <t>UUCCCCCUUGCAAUUCCAUCUUCCUUGCACACUUCACCCAUGGCUCCAUCAGCUAAAGAAUAUCUUUGAGCCAAAAAAUACCACCUUAAUAUUUUUAUAAAGAUUGACUGUUUUUUAUUGUAAAUUAUCUGUUUUUUAGGUUUCAAGUAUGUGUGCAUGUUGCCUUUUUUAAUUUUUAGGUUUGAUUUAGGCAGUGGAGAAAUUAA</t>
  </si>
  <si>
    <t>GCUAUGCCACUGCCCUUAAUUU</t>
  </si>
  <si>
    <t>GGAGCUCUCUCCAGUCCAGUCCGAGGCAGAUCGAAGGCUAUAAAAACAGCUGCUGACUCGUUGAUUCUUAAGCACAUCAAUAAGUGUAAAGAAAUUGAGGUGUUUGGGAUUCAACGAUGCAUGAGCUGUAUUUAGCUAUCGCUGUCGCGUCUUGGACUGAAGGGAGCUCCCU</t>
  </si>
  <si>
    <t>((((((((((.((((((((..((.(((((..(((.(((((.....((((((..((..(((((((.((((((((((.(((((............))))).)))))))))).)))))))..))..))))))...))))).)))))))).))..)))))))).))))))))))..</t>
  </si>
  <si>
    <t>GGAGCUCUCUCCAGUCCAGUC</t>
  </si>
  <si>
    <t>miR-0319 d</t>
  </si>
  <si>
    <t>CUGUGCAGUAUAGUUUUUGAUUUAAAUGUCCUAGCAGAACGUCUAAAGGUUAGUGCACAAGUUAGGGUACAGAGCAUGCAUUGCAUAUUCCCUUUAUGUUUAUUGUGUUGUAUUUCUCAUCUUUGAAAUUGUUAAAGAGUUAUGAUACCGUUUCUUGAGUUUCUUUGGUGAUUUAAUAUCAUUGACAUGUAGGUGGCAGAUGGUAUAUG</t>
  </si>
  <si>
    <t>UUUACCAUUUCUCUUCAUUUUG</t>
  </si>
  <si>
    <t>AGAGCUUCCUUUAGUCCACUCAUAGGUGGAUAAAGGAUUUGAAUUAUCUGCCGACUCAUUCAUUCAAACACAGUAGGAUAUCUUUGUGUUUACAGUACUGUGAAUGUGUGAAUGAUGCGGGAGAUAAAUCAUCCUUUUCUAUCUUUGCUUGGACUGAAGGGAGCUCCCU</t>
  </si>
  <si>
    <t>.(((((((((((((((((..((.(((((((.((((((..(((.((((((.(((..((((((((.((..(((((((((((((....))))))....)))))))..)).))))))))..))).)))))).)))))))))))))))).))..)))))))))))))))))...</t>
  </si>
  <si>
    <t>miR-0319 e</t>
  </si>
  <si>
    <t>AUUUUAGUUUAGACCCUAGCUCUUUCUUAUUUAUUUGUGCUUUGCCUUUUUCCAGUUGAGGAUCCAAGAUUUUAAAUUUGAUGGGGUUUAACCUCUAUUUAUAAUUUGAAAUUAUGGGUUAUGAACUUAAUAUUUGUUGAAUCAUUGGUGAUUUUUUACUCACUCACAUAUUUAUAGAUUUGUAAUAGGGAAGAUGGUUUAAG</t>
  </si>
  <si>
    <t>UUUUGCCAGUCUCCUAUUCAGU</t>
  </si>
  <si>
    <t>AGAGCUUCCUUCAGUCCACUCAUAGGUGGAUGAAGGGAUUUGGAUUAGCUGCCGACUCAUUCAUUCAAACACGGUAGAAACAAUAUAUACAUUUAUAUACUACCGUGAAUGUGUGAAUGAUGCGGGAGGUAAAUUCAUCCUUUUCUAUCUGUGCUUGGACUGAAGGGAGCUCCCU</t>
  </si>
  <si>
    <t>.(((((((((((((((((..((((((((((.((((((...(((((((.((.(((..((((((((.((..((((((((.....(((((......))))).))))))))..)).))))))))..))).)).).))))))))))))))))))))))..)))))))))))))))))...</t>
  </si>
  <si>
    <t>miR-0319 h</t>
  </si>
  <si>
    <t>GAGCUUCCUUCAGCCCACUCAUGGAGGAGAAUUGGGGUUGAACUAGCUGCCGACUCAUUCACCCAACCACUCAGUAGAAAAGGAUAGAUUUUGUGCUACUGUGAUUGAGUGAAUGAUGCGGGAGAUAGUUUUCUAUUCCUCUCUUUCUUUGCUUGGACUGAAGGGAGCUCCU</t>
  </si>
  <si>
    <t>((((((((((((.(((..((.((((((((...(((((.((((((.((.(((..((((((((.(((.(((..((((.((((.......)))).))))...))).))).))))))))..))).)).))))))...)))))))))))))..))..))).))))))))))))..</t>
  </si>
  <si>
    <t>GAGCUUCCUUCAGCCCACUC</t>
  </si>
  <si>
    <t>miR-0319 i</t>
  </si>
  <si>
    <t>GGCAUGCUAUGGCCUAUAGGGUGUUGAAAGAUUCCCCACACCUACCACCCUUUAAUUUACUAAGUAUUGGGUGGGACUGGGGAUGCUGUUGUUUCACUGCUCUAUAAAUAGCAGGAAGAUGUUUAAGGUUAAACACUCAAACAAGAACAGAGAAUUGAGAAGUAUAGUUUAGAACUAUAGUUUGCAUGAUCAAUAUAAAGAGUGUGGGAGAG</t>
  </si>
  <si>
    <t>CCUUAUAUGUCAUACUCAAUUU</t>
  </si>
  <si>
    <t>GAGCUCCUUUCAGGCCAAGACCGAGGGUCGAGAAGCGGCAAGAGCUGCCAUGUCAUGCAUUUUGGUUAAACUUAACUAGCAAAAGCGUUGAGAAUAACCAGUUGCAUGACAGGGGAGCAACUACUUCCGCUAACUUGCUCCACUUAUUGGACUGAAGGGAGCUCCU</t>
  </si>
  <si>
    <t>(((((((((((((.((((....(((((.((((.(((((.(((.(((.((.(((((((((..(((((((..((((((..((....))))))))..))))))).))))))))).)).))).....))))))))..))))..)).))).)))).)))))))))))))..</t>
  </si>
  <si>
    <t>miR-0390</t>
  </si>
  <si>
    <t>miR-0390 a</t>
  </si>
  <si>
    <t>AAAUGGUACGGAGGGAUCUGUA</t>
  </si>
  <si>
    <t>UGGUUUCUUCUUGCUUUUUGCUAUCUUCUCUCCGCAUACAGCUUUAGAACAUUAGGGAACCUUCAUAAUUUUCUGGUAAGUUCUACUUAAUUAAGGGAUCAUAUUAUUUAUGCAAAGUCUUACGUAAUCAUAGAUAGCUUCUUCUUUUUCUAAUAUAGCUUCUUGACAAAUCGUCUUUUGCAUUUUUUUAUAUAGUUAUUGAAUUAACCAGCAGUUUGGAGUUAUGCAUA</t>
  </si>
  <si>
    <t>AAGCUCAGGAGGGAUAGCGCCAUUGAAAAUGAUGUGAUGUUUAAUUUAUUAACUUUUGUUGCUUUUGCUUCUUUUUUCCUUCUCUUUUUCUGAGUUUGUCUUUUCCAUAAAACCAUCAAUUAUUUGGCGCUAUCCAUCCUGAGUUCUA</t>
  </si>
  <si>
    <t>.(((((((((.(((((((((((.....((((((.(((((.....................((....)).............(((.......)))...................)))))))))))))))))))))).)))))))))...</t>
  </si>
  <si>
    <t>miR-0390 b</t>
  </si>
  <si>
    <t>GAAAGAGUACAGGGGAUCUGUA</t>
  </si>
  <si>
    <t>CGGCUCCUUGUUACUUUGCGUCGGUAAAUCUACAACACGCAGUUGUACAUUUAGAAAAUUCAUUUACAAUUUUCUGGUAGCUAGGUGUAGAUCCGAUCUUCCAUUCUGUGUUUGUCCAUGAUUAUGUUUUAUUCUUCUAACAAAAAUCUUAGCUUGGUUGUCUUCCCAAAAGUCUCUGGAUGAAACGUCUUUUCUAAGUUGUGUGACAAAAUCAUGAACGUCUCUCCAUGCCAAGAGU</t>
  </si>
  <si>
    <t>AAGCUCAGGAGGGAUAGCGCCAUGAACAGAUUUCUGUUGUUGGCAAUUUCUUUUUAUUUUUCCUUUGUCGAAUCUUCUUUUCGUGGGUUUUAUUUUUCCCAUAACUUACAAUUCUGUGGCGCUAUCCAUCCUGAGUUUCA</t>
  </si>
  <si>
    <t>((((((((((.((((((((((((.(((((....))))).(((((((..................)))))))...........(((((..........))))).............)))))))))))).))))))))))..</t>
  </si>
  <si>
    <t>miR-0390 c</t>
  </si>
  <si>
    <t>GGAAAUGCAUGGAGAAUCUGUA</t>
  </si>
  <si>
    <t>UAGCUUCUUCUUGCUCCAACCUAUACAAGGGCUUUCCACCUCCAUUUGGUCAUGCUGCUAUGAUGUAACGUGCAGUCGUCCCAAGGCAGCAGGAUGUAUGGUAUAGGGCCCCCUAUUUUGUCUCCCUUAAAGUCCUUUAUAGAUUUCGAGUCGGGAAUAGAUCUAGUUGUGGCUUAUUUAAGGCAUGGUGCUCAACAUGUUCUACUUACUUUUCAUAUUUGCUAUCUCCAUUAGUACACUUCCUUGUGUUUCAACUAUCAGUUU</t>
  </si>
  <si>
    <t>AAGCUCAGGAGGGAUAGCGCCAUCGAUGACUACGGUACAUUAGCUUAAUAGAAAAAAAAUAUAUUUAAGCUGUGUUACGUUGGACAUCUGUAGCGCUAUCCAUCCUGAGUUUCA</t>
  </si>
  <si>
    <t>((((((((((.(((((((((.((.((((.(((((..((((.(((((((................)))))))))))..)).))).)))).)).))))))))).))))))))))..</t>
  </si>
  <si>
    <t>miR-0393</t>
  </si>
  <si>
    <t>miR-0393 a</t>
  </si>
  <si>
    <t>UUCACAGCAACUGAAGGAAGUG</t>
  </si>
  <si>
    <t>CCUCCUUUUAAGCUACUUAUAAACUUGGAGAACUGAUGACUACUUCUCAUUGCAGAAAUAUUAUAAGUCCUACUUAAAAGUCUUAUAAGAUAGCAUCACCAAAGUGAGAACAAGUAAGUUCAAGUGCUCAACAUUAAAUCUAUUUUUUCCCAACUUCUAUAAGAGUGUAACAUAAAGAUUCACAAUGCAAGUGUACUAACCUAUAACGUAGCAAGAAAUAUGCUUCCACUUUUUCAAACCGAGAGAUGGAUUGCUGAAAGUCCUUUCCAAUAGGGAUAGCACAUUAUUGAAUUUUUAACUAUU</t>
  </si>
  <si>
    <t>UCCAAAGGGAUCGCAUUGAUCCCAUUUUACUUCUGACAAAAAUAGUGAGUUUGGAUCAUGCUAUCCCUUUGGACU</t>
  </si>
  <si>
    <t>(((((((((((.((((.(((((...((((((..(......)..))))))...))))))))).)))))))))))..</t>
  </si>
  <si>
    <t>AUCAUGCUAUCCCUUUGGACU</t>
  </si>
  <si>
    <t>miR-0393 b</t>
  </si>
  <si>
    <t>UUCCCUGCAACUGAAGGAAGCG</t>
  </si>
  <si>
    <t>CAUCCUUUGGAGCUAAUAACAUGAGAUCGGAUAUAUGUAUGCUUUCAUCCUUGAAAUCUUCCUACACGGAAAGCUGUGUUCUCUCCCAGAAACAUCAUAAGUCAUACCUAAUUGAGAGAAUCAUUUUCAAAUGCAAAGUAUCAUCAGAAGAGAGAAAGUAAGUAAUUUUAACUCUGCAUGCUCUUUACUGCACGUAAAAAGUUUCCAUAUCUCCUACUUGAAAUUUAGGAUAUAUUCAACACUUACAAAUCUACAAUUGGUAGCUCUUUCUUUGGUUUCCUUUUA</t>
  </si>
  <si>
    <t>UCCAAAGGGAUCGCAUUGAUCCCAUUUCAUUUGUUGUACUAUUUCUUUCAAGAAAUUGAAUAGUGAAUUCGGAUCAUGCUAUCCCUUUGGACU</t>
  </si>
  <si>
    <t>(((((((((((.((((.(((((...((((((...............(((((....))))).))))))...))))))))).)))))))))))..</t>
  </si>
  <si>
    <t>miR-0393 c</t>
  </si>
  <si>
    <t>UCCAAAGGGAUCGCAUUGAUCCCGUGUCCCAGCUAACAGCUUAAAGAACAGCUGGUAAUGGGAUCAUGCGAUCUCUUCGGAAU</t>
  </si>
  <si>
    <t>(((.((((((((((((.((((((((...((((((...............))))))..)))))))))))))))))))).)))..</t>
  </si>
  <si>
    <t>&lt; 1*</t>
  </si>
  <si>
    <t>miR-0394</t>
  </si>
  <si>
    <t>miR-0394 a</t>
  </si>
  <si>
    <t>GGAGUACGAAUGUAGAGCCAUU</t>
  </si>
  <si>
    <t>UAGCUCUGCAAAUUUCUCUCUGAGAAACACUCAGAAAUACCACAGCUAGCUACCACCCUAUCUCAUUGCCAUGUUGCUUAACACGAGCUUUGUUCUUUACCUCUUCGUCUUUUUUAUUUCUAUUUCUCAUGUGGCAAUGCCCAUAUGCACAAUGCAUCUCGAUUUAAUCGAAUACCUAUUACCUUCACACCAGUAUAGAAUAUAGAUCAUAUAUACCAGUAACUUUGCAUGCCAAAGGAUUACGUACGUUAAAAAAAUCACAUAGUGUUUC</t>
  </si>
  <si>
    <t>UUGGCAUUCUGUCCACCUCCAUCGUUAUAGCUCGAUCUCUAAUGGGUGCUUUAUCAUAGUGUUUGGUAGCAUCUCCAUGAGAUGAGGAGGGGGCCAAAGUGCCAAAC</t>
  </si>
  <si>
    <t>((((((((..((((.(((((...((....))...(((((....(((((((..((((.......)))))))))))....)))))..)))))))))...))))))))..</t>
  </si>
  <si>
    <t>AGGGGGCCAAAGUGCCAAAC</t>
  </si>
  <si>
    <t>miR-0394 b</t>
  </si>
  <si>
    <t>AAAGGGUUCCUUACAGAGUUCA</t>
  </si>
  <si>
    <t>GAGCUGUGUUGGUUUCUCUUUGUAAAACCCUCGUGAUUUGAUUCAUCUAACACGUUCUUCUUGUUGCUUGUUAAUUUUCCCCCAGUUUCUCCGCUGAUGAGUAGGGUUUCUGAAUUCUAAAAGGUAACAAAAAGACGAAUCUUUGUUAUUAUUUCUUUUGUUGGAUUCAUUUUUCAUCUCUUCAUUUUUGUCUAUUUUCAUUCCAUCAUGAUCAUGUGUCUUAUGCAAUUUAACUUUUUUGUCUUGUUUGAUUAUAUUAUCCUCAAAAGAGCCUUGAAAGAAAA</t>
  </si>
  <si>
    <t>UUGGCAUUCUGUCCACCUCCGUGGAUCUUAAUUUCCUUUCAAGAAAAUACACAAAUUAAAGGAGUGUAAAGUGGAGGUGGGCAUACUGCCAACA</t>
  </si>
  <si>
    <t>((((((.(.((((((((((((.(((........)))...........(((((...........)))))...)))))))))))).).))))))..</t>
  </si>
  <si>
    <t>AGGUGGGCAUACUGCCAACA</t>
  </si>
  <si>
    <t>miR-0394 c</t>
  </si>
  <si>
    <t>AAAGGGUUUCUUACAGAGUUCA</t>
  </si>
  <si>
    <t>GAGCUCUGUUGGCUUCUCUUUGUAAAACCCUUGUGAUACAUCAAACAAACAAAGAGAUCACGUUCUUCAUGUUUUUGUUCUCCCAGGUGUUGCGUUUAUGAGAUAGGAUCCCAAGUUAUACAAAAGACAAAAUUUAUCUUCUCUUCAGAUUAAUUGAUCUCUUUUCUUUUUUGUUUGUUAUAUUUGUUCAUCAUCGUUUCAUCUAGGUGAACUUCAAAGUUACAUGGUCCCGUUUCAUUUCAUAUAAUAUAUAUGCAACUUCAC</t>
  </si>
  <si>
    <t>UUGGCAUUCUGUCCACCUCCGCUUUUUCUUGUUUCAAGAAUUAUUGAAAGAGGGACCAAAAAAAGGACAAAAAAGAAAAGAAGAUUUAACGUGGAGGUGGGCAUACUGCCAACA</t>
  </si>
  <si>
    <t>((((((.(.(((((((((((((...(((((.((((((......)))))).)))))((.......))........................))))))))))))).).))))))..</t>
  </si>
  <si>
    <t>miR-0395</t>
  </si>
  <si>
    <t>miR-0395 a</t>
  </si>
  <si>
    <t>UUGACUUAACGUGAUAAGUUAAUAUUCUUCCGCUUUCCUUUUAAUCCCCUAUAGAAUAUGGAUAUGACUGUCAGUUAUCCACUUUUACACUUGCACCAAACCAAACAUAAGUACAUGAUUAGAAUGAACAUUUGAUGUGCAAAAGUUCGAGGGACAAUAUAAGGUCAGCAUAUUUGAAAACAAAAUACAAUACUAUGUCAAAUAUACGAAUACCACUAUAUAUAGCCCAACAGACAUUAUAUAUAUUCUAGUAAAAGAAGGCAAUGAAGUAGCAAGUGAUCAGGUUUCCCCUAGA</t>
  </si>
  <si>
    <t>CUGAGGUUUCUUGGUUCUUUCA</t>
  </si>
  <si>
    <t>GUUCUCUCAAAUCACUUCAUUGAGUCACUAUUCCUUCUUUUAAAGGGAAAUGAAUCUACCCACUGAAGUGUUUGGGGGAACUC</t>
  </si>
  <si>
    <t>(((((((((((.(((((((.((..(((...((((((......))))))..))).......)).))))))))))))))))))..</t>
  </si>
  <si>
    <t>GUUCUCUCAAAUCACUUCAUUG</t>
  </si>
  <si>
    <t>miR-0395 b</t>
  </si>
  <si>
    <t>AAAAGGGAGAGAUUUGUGGUCACUUGUUACAAAAUAUGAUUCCAUUUCUUGAAUUCAUCCCAUAAUAUUGACCAGGUUCAACCUGACCAAAAUGAAAUAUUUUCCUAGUUUUUAUGGUGUCAGCAGGGAUAUUACUCUUAAAAUUACGCUAAACAUGUUAGAGCCAGCCACGUGAAUUAAUUCUUGGAUUCUCUAUAAAUAGGUAAAUUUUCCAAUCAACAUAGCAUCAUAUAUCAUUUCCUAUCAACUAGGAAUGGAAGAUACAUUAAAAAGCGUCAAGUUUCCCCUAGA</t>
  </si>
  <si>
    <t>CGGGAGCCACCUGACAUCAAUC</t>
  </si>
  <si>
    <t>GUUCUCCUGAUCACUUCAUUGGGAUUUUAUAAAUGCCCUAAUUUGAAAGGGUAUAAAAUAUAACUACUGAAGUGUUUGGGGGAACUC</t>
  </si>
  <si>
    <t>(((((((..(.(((((((.(((.(((((((....(((((........))))))))))))....))).))))))).)..)))))))..</t>
  </si>
  <si>
    <t>b-e</t>
  </si>
  <si>
    <t>miR-0395 c</t>
  </si>
  <si>
    <t>GGACAGAGAUGUAACAAAAGGUAGAGAUUUGUGGUCACUUGUUAAAAGUAUGAUUCCAUUUCUUGUAUAUCAACUCAAAAUUGUGACCAGGUUCAAUCUGACGAUAUUGCAUUUUAAUUUCCUAGUUCUCAUGGUAUCAUAGAAGGGAUAUUACUAUCCUAAGGCUACCCAUGCAUGUUAGAGCCACAUAAACUAAAUUCUUGGCUUCUCUAUAUAUAGGUAGUUUUUCAAUCGCUAGAACAUAUCAACUUGGAAUGGAAGAUCUUUAAAAAAAGUCUGGUUUCCCCUAGA</t>
  </si>
  <si>
    <t>CGGAAGACACUUGACAUCAACG</t>
  </si>
  <si>
    <t>GUUCUCCUGAUCACUUCAUUGGGAUUUUAUAAAUGCCUUAAUUUGAAAGGGUAUUAAAUAUACCUACUGAAGUGUUUGGGGGAACUC</t>
  </si>
  <si>
    <t>(((((((..(.(((((((.((((........((((((((........)))))))).......)))).))))))).)..)))))))..</t>
  </si>
  <si>
    <t>miR-0395 d</t>
  </si>
  <si>
    <t>AUAUAAGAAAAGGUAAAAAGAUUUGUGGUCACUUGUUAAAAAAUAUGAUUCCAUUUCUUGUAUUCAACCCACAAUUCUGACCUGGUUCAAUCUGACCAAUAUAUUUUUUUCUUGUAUUCUUGGUGUCAGAAAGGAUAUUACUAUCUUAAGGCUACACAUAUUAGCUACAUGAAUUCUCAUUUGCUUCUUUAUAAAUAGGUUAAUUUGCCAAUCCAUAGAGCACCAUAUUCAUUUCCUAUCAACUAGGAAUUAGGAAAGGAAGAUCAUUCAAAAAGUCAGGUUUCCCCUUGA</t>
  </si>
  <si>
    <t>UGGGAGACACCUGACAUCAACU</t>
  </si>
  <si>
    <t>GUUCUCCUGAUCACUUCAUUGGGAUUUUAUAAAUGCCAUAACUUGGAAGGGUAUUAAGAAUACCCACUGAAGUGUUUGGGGGAACUC</t>
  </si>
  <si>
    <t>(((((((..(.(((((((.(((((((((...((((((............)))))).))))).)))).))))))).)..)))))))..</t>
  </si>
  <si>
    <t>miR-0395 e</t>
  </si>
  <si>
    <t>AGCAAAAAGUUGAACGGCGAUAUAAGAAAAGGUAAAAAGAUUUGUGGUCACUUGUUAAAAAAUAUGAUUCCAUUUCUUGUAUUCAACCCACAAUUGUGACCUGGUUCAAUCUGACCAAGAUGUUUUUUUCUUGUAUUCUUGGUGUCAGAAAGGAUAUUACUAUCUUAAGGCUACAUGACUUCUUAUUUGCUUCUCUAUAAAUAGAUAAAUUUGCCAAUCCAUAGAGCACCAUAUUCAUUUCCUAUCAACUAGGAAAGGAAGAUUAUUCAAAAAGUCAGGUUUCCCCUAGA</t>
  </si>
  <si>
    <t>UGGGAGCUACCUGACAUCAACG</t>
  </si>
  <si>
    <t>GUUCUCCUGAUCACUUCAUUGGGAUUUUUAUGAAUGCCAUCACCUGGAAGGGUAUUAAGAAUAAUCACUGAAGUGUUUGGGGGAACUC</t>
  </si>
  <si>
    <t>(((((((..(.(((((((.(((...((((...((((((.((.....))..)))))).))))...))).))))))).)..)))))))..</t>
  </si>
  <si>
    <t>miR-0395 f</t>
  </si>
  <si>
    <t>UGGCUCGUGGAUGAUCUCGCUCGUGGUAGAUGGCUCGUCGCGCCGUUGCAGUCACGCUUCAAGAGAUAAGUAACGAUUUUAUGUUUGAUUAAAAUCUCCAUGUUUUGGUUGUCUAUAUUACAUGUAAGUUCUGAUCUUGAAAUUGCUUCCGCUGUGCAUAUAUUCCUUCAUACCCAUGUAUACAUGUUAGAGCCACGAAUUAAAUUCUUGGCUUCUCUAUAUAUAGGUAAGUUUUCAAUCGCUAGAACAUAUCAACUAGGAAUGGAUAAGAAAGGUCAGGUUUCCCCUAGA</t>
  </si>
  <si>
    <t>CGGGAGACACUUGACAUCAACG</t>
  </si>
  <si>
    <t>GUUCUCCUGAUCACGUCAUUGGGAUUUUAUAAAUGCCCUAAUUUGAAAGGGUAUAAAACAUAACUACUGAAGUGUUUGGGGGAACUC</t>
  </si>
  <si>
    <t>(((((((..(.(((.(((.(((..........(((((((........))))))).........))).))).))).)..)))))))..</t>
  </si>
  <si>
    <t>GUUCUCCUGAUCACGUCAUUG</t>
  </si>
  <si>
    <t>miR-0395 g</t>
  </si>
  <si>
    <t>GUUUCCCUGACCGCUUCAUGAGGGCUUAUUUCUCCACAAGUUGUUGCUUGAAAUUAGCCCUGCUGAAGUGUUUGGGGGAACUC</t>
  </si>
  <si>
    <t>((((((((((.(((((((..((((((.(((((....(((....)))...))))).))))))..))))))).))))))))))..</t>
  </si>
  <si>
    <t>g-h</t>
  </si>
  <si>
    <t>GUUUCCCUGACCGCUUCAUGA</t>
  </si>
  <si>
    <t>miR-0395 h</t>
  </si>
  <si>
    <t>UGAGUAAACAAGUUCAGUGCAAGAGAAGUAGUUGGAGGUGAUGUAAACAUUACUGCUUCUUAUGUCAUCAAGGUGUUCCCUAGAGUUCCCUUGACCACUUCAUGAGGGCUUAUAUCUUCACAAGUUGUUGAUCGGAGCCCUGCUGAAGUGUUUGGGGGAACUCCGGGGUUCACUUUGAAAAGAAGAUUUUUCUUUUUGUAUUAGUGGCUAUUUGGUUCUUAUGGAUUUGACAUCGUGUAUUAUUGAUUAAAAGAAGAGACAAUUUCUUUUCAUAAGUCAUCAAGGUGUUCCCUAGA</t>
  </si>
  <si>
    <t>CCGGGUUCACUUUGAAAAUUUC</t>
  </si>
  <si>
    <t>GUUUCCCUGACCGCUUCAUGAGGGCUUAUUUCUCCCAAGUUGUUGCUCGAAAUUAGCCCUGCUGAAGUGUUUGGGGGAACUC</t>
  </si>
  <si>
    <t>(((((((..(.(((((((..((((((.(((((...(((....)))...))))).))))))..))))))).)..)))))))..</t>
  </si>
  <si>
    <t>miR-0395 i</t>
  </si>
  <si>
    <t>UGCCUUUAACCAAUAUUCUCUGAUUUUCACAUGGGCUGAAUUUCCAACCAGGUUCAUUAUACUUGAGUGCUAGCUUUUGCAUGGAAUUUUGGAUGAGGUUUCCUUUACCUCUAUUUUAUUUCUUAGGGAGAAGGAAAAUCCCAAAACAUAGAUCAUGAGGUUAUAAAUACCAAUAUUGCAGCAAAGGACUACAACAUGAAGGGUCAGAAUAUAUAGUAGCAUUCAUAUAUGAAGAUUAUGAUUUAUAUAUAUUGAUCAUUGCUCCUUAUAAGUCAAGGUGAUCCCUAGA</t>
  </si>
  <si>
    <t>CGGGGCUUGCUUUGAUAGUCAG</t>
  </si>
  <si>
    <t>GUUCCCUUAAAUGCUUCAUGAGAGUCUUAAUUACUGAGUACUUCAUAACUUUGUAGUUGGAUGCCCUCCUGAAGUGUUUGGGGGAACUC</t>
  </si>
  <si>
    <t>((((((((((((((((((.(((.((((.((((((.((((........)))).))))))))))...))).))))))))))))))))))..</t>
  </si>
  <si>
    <t>GUUCCCUUAAAUGCUUCAUGA</t>
  </si>
  <si>
    <t>UGACUUUAACCAAUAUUCUCUGAUUUUCACAUGGGCUGAAUUUCCAACCAGGUUCAUUAUACUUGAGUGCUAGCUUUUGCAUGGAAUUUUGGAUGAGGUUUCCUUUACCUCUAUUUUAUUUCUUAGGGAGAAGGAAAAUCCCAAAACAUAGAUCAUGAGGUUAUAAAUACCAAUAUUGCAGCAAAGGACUACAACAUGAAGGGUCAGAAUAUAUAGUAGCAUUCAUAUAUGAAGAUUAUGAUUUAUAUAUAUUGAUCAUUGCUCCUUAUAAGUCAAGGUGAUCCCUAGA</t>
  </si>
  <si>
    <t>GACUUUAACCAAUAUUCUCUGAUUUUCACAUGGGCUGAAUUUCCAACCAGGUUCAUUAUACUUGAGUGCUAGCUUUUGCAUGGAAUUUUGGAUGAGGUUUCCUUUACCUCUAUUUUAUUUCUUAGGGAGAAGGAAAAUCCCAAAACUUAAGAGCAUGAGGUUAUAAAUACCAAUAUUGCAGCAAAGGACUACAACAUGAAGGGUCAGAAUAUAUAGUAGCAUUCAUAUAUGAAGAUUAUGAUUUAUAUAUAUUGAUCAUUGCUCCUUAUAAGUCAAGGUGAUCCCUAGA</t>
  </si>
  <si>
    <t>miR-0395 j</t>
  </si>
  <si>
    <t>CUUUAACCAAUAUUCUCUGAUUUUUUCAUGGGCUGAAUUUCCAACCAGGUUCAUUAUACUUGAGUGCUAGCUUUUGCAUGGAAUUUUGGAUGGGGUUUUCUUUUACCUUUAUUUUAUUUCUUAGGGAGAAAGAAAAUCCCAAAACAUAGAGCAUGAGGUUAUAAAUACCAAUAUUGCAGCAAAGGACUACAACAUGAAGGGUCAGAAUAUAUAGUAGUAAUUAUAUAUGAAGAUUAGGAUUUAUAUAUAUUGAUCAUUGUUCCUUAUAAGUCGUCAAGGUGAUCCCUAGA</t>
  </si>
  <si>
    <t>CUGGGCUUGCUUUGAUAGUAGA</t>
  </si>
  <si>
    <t>GUUCCCUUAAAUGCUUCAUGAGGGCUUAAUUACUGAGUACUUCAUAACUUUGUAGUUGGAUGCCCUCCUGAAGUGUUUGGGGGAACUC</t>
  </si>
  <si>
    <t>((((((((((((((((((.((((((.(((((((.((((........)))).)))))))...)))))).))))))))))))))))))..</t>
  </si>
  <si>
    <t>miR-0395 k</t>
  </si>
  <si>
    <t>GAAGCCAUCACCCAAAUUAAAGGCAUGAAAGUAAAAAGAGAGAGUACAAUAUGGGAUGAAAGGACAAGGAUAUGGAGAAUAAGAAUUACACUUUUGUCUGAUAUUCUCUCACUUCAAUAUUACCCAUAUUUGCAGCCGGAUUCAAUUCAAUGUCACCCCUAACUCCAUAUGAGGGCAUUUGUUUCUCUUACAAACACAAUAUAAAUAGUACUGCUGAGUAAACAAGUUCAGUGCAAGAGAAGUAGUUGGAGGUGAUGUAAACAUUACUGCUUCUUAUGUCAUCAAGGUGUUCCCUAGA</t>
  </si>
  <si>
    <t>CGGGGUUCACUUUGAAAAGGAG</t>
  </si>
  <si>
    <t>GUUCCCUUGACCACUUCAUGAGGGCUUAUGAUCUUCACAAGUUGUUGAUUGAAGCCCUGCUGAAGUGUUUGGGGGAACUC</t>
  </si>
  <si>
    <t>(((((((..(.(((((((..(((((((.(((((..((.....))..))))))))))))..))))))).)..)))))))..</t>
  </si>
  <si>
    <t>miR-0395 l</t>
  </si>
  <si>
    <t>GGGAAAGUACAAUAUGGGAUGAAAGGACAAGGAUAUGGAGAAUAAGAAUUACACUUUUGUCUGAUAUUCUCUAACUUCAAUAUUACCCAUAUUUGCAGCCGGAUUCAAUUCAAUGUCACCCCUACCCCAGGUUGAAACCCCCCUACACAUUUGGCUUGGAGUUCUCUUUAUGAGGGCAUUUGUUUUUCUUACAAACACAAUAUAAAUAGUACUGCUGAGUAAACAAGUUCAGUGCAAGAGAAGUAGUUGGAGGUGAUGUAAACAUUACUGCUUCUUAUGUCAUCAAGGUGUUCCCUAGA</t>
  </si>
  <si>
    <t>CGGGGUUCACUUUGAAAAGAAG</t>
  </si>
  <si>
    <t>GUUCCCUUGACCACUUCAUGAGGGCUUAUAUCUUCACAAGUUGUUGAUCGGAGCCCUGCUGAAGUGUUUGGGGGAACUC</t>
  </si>
  <si>
    <t>(((((((..(.(((((((..(((((((..(((..((.....))..)))..)))))))..))))))).)..)))))))..</t>
  </si>
  <si>
    <t>miR-0396</t>
  </si>
  <si>
    <t>miR-0396 a</t>
  </si>
  <si>
    <t>CAAAAUGGCUCUCUUUGUAUUU</t>
  </si>
  <si>
    <t>AUAGAGAUAGAGUCAGCAAUAAUUCUUGAAUUUUUCAUCUUUGUGCAUACAAUUUUGCAGAUCCAUGUAAGUUUUGGUCUACUUUUAUAUAGAUAACACUUUUACUAUUACUGAAGAUCUACUGUUAGUUAUGUUUCACUAUGAGUUUGUUUUCUUGUGGGGAGUUAUUAGAGUUUAUGACUUUUCUAUCUAUUUGUGUGUGUGUGGAUGAGUGUGUCUAUACAGAUAACUUUCUGUGGGAAUAUAUGUUUGGGAAUUCCUAAUAUCCAUAUUUGGUUUAUAGUGGUCAA</t>
  </si>
  <si>
    <t>UUCCACAGCUUUCUUGAACUGCAUCUUUCAAAAUUAACCACCAAUAUGGUUACGAGAAUAUGUUGCGGUUCAAUAAAGCUGUGGGAAG</t>
  </si>
  <si>
    <t>((((((((((((.((((((((((.(.(((.....((((((......))))))...)))...).)))))))))).))))))))))))..</t>
  </si>
  <si>
    <t>12. miR396a - c, inverted repeat, within 10.000nt</t>
  </si>
  <si>
    <t>miR-0396 b</t>
  </si>
  <si>
    <t>ACAAAUGACUCUUUUUGUACUU</t>
  </si>
  <si>
    <t>AUACGCAUAGAGUCAAGCCAAUAACAUUUUCUCUUCUUGGUUCGUUUUUAAGUUGCAGAUCUGAUUUCAUCACUGAUGGUGAAUUCCCUUUUGCACUACAUAAAAUUCUCAUGGUGAAUUUAUGCUUGCUUUUCUUUGAUGUAUGAUUCACUGAUGAGUUAUAGUUCUCUAGAUCUAUUUCUUAUGAGGAAGUUCAAUAGAUGUUUCAGUUUGUGACUUCUCUUUCCAUUAUUGUGUGUCGAUAUGUAUAUGGAUGUGUCUGUACUGAAACUCUCUUUGUGGAUUUA</t>
  </si>
  <si>
    <t>UUCCACAGCUUUCUUGAACUGCAUCUCUGAAAAAAACUCAUCACUAUGAGCAAAGACAGAAAUAGUUGCGGUUCAAUAUAGCUGUGGGAAG</t>
  </si>
  <si>
    <t>((((((((((...((((((((((..((((.......(((((....)))))......))))......))))))))))...))))))))))..</t>
  </si>
  <si>
    <t>miR-0396 c</t>
  </si>
  <si>
    <t>UGAAUGAAGUCCUGUCAUGCUU</t>
  </si>
  <si>
    <t>AGAUGGCAAGUUGAGGACUUUUUUUUCUCCUGUGAAGUAUUAUUACUUGAAGAUCUGGCCUUUUCAUGGUAACUUCUUGAAAUUUCCUUGUAAUUUUCAUUUCUUCCCUUUAUAUAAGUUGCUCAUGAGAUAGACAACUCAAUUAUUUGACUUACUUAAUGUGAAUUCUCUGAAUACCUGUUAUACAUAGGAGUACAUUUUUUGCACACUACAUAAACUAGAAUUUAGAGAAUUAUGGUUUUCUGCACUUCUGAAAUUAGUUUCGAA</t>
  </si>
  <si>
    <t>UUCCACAGCUUUCUUGAACUUCUUCUUGCUGAAUUUGAUCUCUAAUUGGCAAUUUUGGAAGCAGUUUGAGAUGAGAUUAAAGCUAUGAAAGUCCAAGAAAGCUGUGGGAAA</t>
  </si>
  <si>
    <t>((((((((((((((((.((((......(((.(((((.(((((.(((((.............))))).))))).)))))..))).....)))).))))))))))))))))..</t>
  </si>
  <si>
    <t>miR-0396 d</t>
  </si>
  <si>
    <t>CACGUGAAGUCCUGUCAUGCUU</t>
  </si>
  <si>
    <t>AUAUGGUGAAUUUAGGACUCUUUUCGUAUAUAGUCGUUUCAUGGGAGAUAUUCAGCGGCUCAUUCGUUUGGUUCAUCAUCUGCUAUAUCGCCAUGUUUAAUUCUUGAAAUUGCCUUUUAGCCUUUUCCUUCCUUUUUCGUUUCUUUAGAAUGCUGAUAAGAGUGACAACUCUAAGAAUUUGCCAUAAUUAAGCAUACCUAGUGUAUUUCACAACUAGGGUCUGCCUGGGUAAGAUGUAGCAGACCUUUAGGCUGUUUUCGAUAGAUCCUCCACUAAAGAA</t>
  </si>
  <si>
    <t>UUCCACAGCUUUCUUGAACUUCUCUUUACUUUUCAUCUCUGGCAUAAUCGACCAGUUGAUGAGGUUUAGCUCUGAAAGUUCAAGAAAGCUGUGGGAAA</t>
  </si>
  <si>
    <t>(((((((((((((((((((((.((.(((..(((((((.(((((......).))))..)))))))..)))....)))))))))))))))))))))))..</t>
  </si>
  <si>
    <t>miR-0397</t>
  </si>
  <si>
    <t>miR-0397 a</t>
  </si>
  <si>
    <t>Peaxi162Scf01216</t>
  </si>
  <si>
    <t>AUUGAGUGCAGCGUUGAUGAAAUAUUUCUUUAAUUUCUGUCAAAAUGUUGUCAUUUGGGCAUUCCCUCCAGUUGGUUUUCAUCUACGUUGCACUCAAUUA</t>
  </si>
  <si>
    <t>((((((((((((((.(((((((.....((........((((.(((((....))))).))))........)).....))))))).))))))))))))))..</t>
  </si>
  <si>
    <t>miR-0397 b</t>
  </si>
  <si>
    <t>miR-0398</t>
  </si>
  <si>
    <t>miR-0398 a</t>
  </si>
  <si>
    <t>Peaxi162Scf00314</t>
  </si>
  <si>
    <t>GGAGUGUACCAGGGAACACAUGUGCAUUUUGGCUAAUUUGUUAAUGGUUGGAUCCAAAAUCCACUUGUGUUCUCAGGUCACCCCUU</t>
  </si>
  <si>
    <t>((.(((.(((.(((((((((.(((.(((((((((((((.......))))))..))))))).))).))))))))).)))))).))..</t>
  </si>
  <si>
    <t>GGAGUGUACCAGGGAACACA</t>
  </si>
  <si>
    <t>miR-0398 b</t>
  </si>
  <si>
    <t>Peaxi162Scf00451</t>
  </si>
  <si>
    <t>GGAGUGUUCAUGGGAACACAUGUGCAUUUUGGUUAUUGAUAAUGGCUAUUUUAUAAAUGCACUUGUGUUCUCAGGUCACCCCUU</t>
  </si>
  <si>
    <t>((.(((.((.((((((((((.((((((((((((((((...))))))))......)))))))).)))))))))))).))).))..</t>
  </si>
  <si>
    <t>GGAGUGUUCAUGGGAACACA</t>
  </si>
  <si>
    <t>GGUACUCUCACCGGAUAAAAAAGAAGUUAAUAGAGGUACACUCCAAUAAACAACAGAACACAUAAAAUCUUCAAUUGACUAAUUGUAGUACAAAUGUGUGGAGUACAAUAAUUUGUACUUUAAUUUGGACAAAGACACAGUAACAUAUUACCAAGUGACAGUCCAGUACCAUUGUAGUACAGUACGUGUUACAAUCUACACUUGUUCAAAAUCUUCCCAUUAUAUGUGUCUUCAAAAUCAACAUGAUAACCCACAGAAAAGUGGAUGCAAGAAUAAGUGGAGGGGUUCAAUA</t>
  </si>
  <si>
    <t>UAGAACUAUUCUACAUCGUUCG</t>
  </si>
  <si>
    <t>GGGACGACUUGAGAUCAUAUGUAUGAGCGUUUUUUGUUUUUAACAAUUUUUGUAAAUGUGAGACAUAUGUUCUCAGGUCGCCCCUG</t>
  </si>
  <si>
    <t>(((.((((((((((.(((((((....((((((.((((.....)))).......))))))...))))))).)))))))))).)))..</t>
  </si>
  <si>
    <t>UAUUUGGUGAAAGAUAGUUCAA</t>
  </si>
  <si>
    <t>GAACACUUCCACCAAUUGUAGAGGAUUCUUUGCCUCUACUUUUACUUGCCAAAAUUGGUUGAUUUAGAAUAGAUAUAUAAAGGGAUCAGGUUGUUGGACAUGUUUAAUACUUUUAACACUGUACUACUACUUAAGUAGUACUUUUGGGACAAUACUUCGAAAUCUUCACGUUUUGUCUAUAAAGUACAAGUUUUGUACUCCACAUAAUGCUGCUACUUCAUUUGUACGACAAUAUCACGUACUUAACUUUUUAUGCAUCAAAAUAACGUUAUCUUUAGUAGUACA</t>
  </si>
  <si>
    <t>CAGGGGCGACCUGAGAACACAUAUUGAAUCACACCAUUCAAUUAAAUUGAAAAAAGAAAAAGUCUCAACAUGUGAUCUCAAGUGGCCCCUAUU</t>
  </si>
  <si>
    <t>.((((((.((.(((((.(((((.(((..........((((((...))))))...(((.....)))))).))))).))))).)).))))))...</t>
  </si>
  <si>
    <t>UGAUCUCAAGUGGCCCCUAUU</t>
  </si>
  <si>
    <t>miR-0399</t>
  </si>
  <si>
    <t>miR-0399 a</t>
  </si>
  <si>
    <t>GAAAACAAUCUCUGAAGGAGGCUUUCAGGAAAUGGAAUUGUAAGAGGAUAAGAAAGUCAUCCAUUUCUGACCCUACAAAAAGCAACCCCUUGAUGCAAGAGGAUAUCAACAGGCCAUACAGCGUAAAAAUCUUAGGAUAUGCCGAUUCUCCAAUGGUUUAUUCCUUCUUGGACUAAUAAGGGAUGCUGUAUAAAGCGAGCAAAGUCUCUAUUGUGAUAAACCAGAAGCAGAAAAUAUGAGAAAGAAGAGUUGAUAAAUGAUAAGAAAAUCAUGAAAUAAGCAAAACAGUGGUA</t>
  </si>
  <si>
    <t>UUACUGUCUCUGCUUAAUCCUA</t>
  </si>
  <si>
    <t>GGGCUUCUCUCUAUUGGCAUGCAGUUGUCUAGUAAUUCCACUUCAUCACAUAUUUCGGCGGACAUGCCAAAGGAGAGUUGCCCUG</t>
  </si>
  <si>
    <t>((((..((((((.(((((((((.((((...((((................)))).)))).).)))))))).))))))..))))..</t>
  </si>
  <si>
    <t>GGGCUUCUCUCUAUUGGCAUG</t>
  </si>
  <si>
    <t>14. miR399a to g, seven direct copies within 90.000 nt</t>
  </si>
  <si>
    <t>miR-0399 b</t>
  </si>
  <si>
    <t>AGACAAGGCAAUACGGGAAUCUGAUGAAAACAAUUUUUAAAGGAGCUUUCAGGAAAUGGAAUUGUAAAAGGAUAAGAAAGUCACAACAUUUCUGACCCUAGAAAAAGCAACCCCUUAAUGCAAGAAGAUAUCGACAGGCCAAACAGCAUAAAAAUCACAGGAUAUGCCGAUUCUCGAAUGGUUUAUUCCUUCUUGAACUGAGAUGGGGUGCUGUAUAAAGCGCGGAAAGGCUCUAUUGUGAUAAACAGAAGCAGAAAAGAGGAGAAAGAAGAGUUGAUGAAUGAUGAUAAAAUAUUGAAUAAGCAAAACAGUGGUA</t>
  </si>
  <si>
    <t>GGGAUACUCUCUAUUGGCAUGCAGUUGUGUUUCAGCUGACAUGCCAAAGGAGAGUUGCCCUG</t>
  </si>
  <si>
    <t>(((..(((((((.((((((((((((((.....)))))).)))))))).)))))))..)))..</t>
  </si>
  <si>
    <t>miR-0399 c</t>
  </si>
  <si>
    <t>AUAUAUAAGCAAAACAGUGGUA</t>
  </si>
  <si>
    <t>UUACUGUCUCUGCUUAAUCCUAACACGCAUUCGCACUUAAUACUGUGAUGAACACAAGGUAUUGGUUUUUCUCCUUCCUUUUGCUGCAAGAACUGAUGUGUAAACCACUUAAUUACAACAUAUAUAGCUCAGUCUCUUCUACUUGAAUUUCCAGUUUACUCAAGGUGACCCACCGUCAACCUCAAAAUUGACAAGUGUUAUUUGGAACAAAAUUCAUGAAGGACUGUGUUGUCGUACAUGCUCUAGAUAUCAAGAGGUACAGCUGUUGGAAAUUGGAUACGGGCACCCAUGU</t>
  </si>
  <si>
    <t>GGGCUACUCUCUAUUGGCAUGCAGUUAUGUAUGUGACUUCACUUCAUCUCAUAUUUCAAAUGACAUGCCAAAGGAGAGUUGCCCUG</t>
  </si>
  <si>
    <t>((((.(((((((.((((((((((.....(((((.((..........)).)))))......)).)))))))).))))))).))))..</t>
  </si>
  <si>
    <t>miR-0399 d</t>
  </si>
  <si>
    <t>UUGAAUAAGCAAAACAGUGAUA</t>
  </si>
  <si>
    <t>UUACUGUCUCUGCUUAAUCCUACCAUGCAUUUGACACUUAAUACCGCGUCAUGUAGAUGGUAUUGUUAUAGUACUUGUAUUAAACUUCUACUGUGUGGAUUUCUCUCAUUUCCUUUGCGAUAAGAACUGAUGUAGUCAGCUUAUUUUCUUCUACUAAUAUUCUCGGAUUGCUUUGUUCAUGUUCCCUUAAAGACCAGCCAUUUUGAACAAAAAUCAAGAACAGUUAGGACUCUUCUCGUAAUAGCUCUAGCUAGCUAGAGGUAAAAUCGUAAUAGUUUGCUGAUGGGAC</t>
  </si>
  <si>
    <t>GGGCUACUCUCUAUUGGCAUGCAGUUAAUUAUCUAGUGAUUCCACUUCACAACAUAUUUUAGCUGACACGCCAAAGGAGAGCUGCCCUG</t>
  </si>
  <si>
    <t>((((..((((((.(((((.(((((((((.(((...((((.......))))...)))..))))))).)).))))).))))))..))))..</t>
  </si>
  <si>
    <t>CGCCAAAGGAGAGCUGCCCUG</t>
  </si>
  <si>
    <t>miR-0399 e</t>
  </si>
  <si>
    <t>AUAAAUAAGCGAAACAGUGAUA</t>
  </si>
  <si>
    <t>UUACUGUCUCUGCUUAAUCCUACCAUGCACUUCCACACUUGAUCCCGGCUGAUGCAGAAGGUACUCUUAUACUUCUCUUAUAAUUCUACUCUUUGUUGGUUUUAAUUUCUCCUCCCUUUCGCGGCAAGAAUUGAUGUAUAUAGACUGGUUGCAGGUGCAGGCUUUUUUGAAAUGUCAUCAUUUCCAUUACCUCCUAAGCUAGCUACUAAGUAGUACUCCGUAAUUAAUUUGAGCUCUCUUGUUGACAGAACAAUGGGAUAUUGUGAAUGCAGAUAGAAUAUC</t>
  </si>
  <si>
    <t>GGGCUACUCUCUAUUGGCAUGCAGUUUUUUGGGUUGCUCCAUAUAUAUAUAUUUGAUCACAUAUUUCUACUGACAUGCCAAAGGAGAGCUGCCCUG</t>
  </si>
  <si>
    <t>((((..((((((.((((((((((((.........((.((.((((....))))..)).)).........)))).)))))))).))))))..))))..</t>
  </si>
  <si>
    <t>e-g</t>
  </si>
  <si>
    <t>miR-0399 f</t>
  </si>
  <si>
    <t>AUAUAUAAGCGAAACAGUGGUA</t>
  </si>
  <si>
    <t>UUACUGUCUCUGCUUAAUCCUACCACGCACUUUCGUCACUUAAUACAUGUGAUGCAGAAGGUACUGUCGCAUAUGGGAAUGUGGUGAAUUAAAACUACCGCGUAGUUGGUGCUUACGCAUUGAGUGUUAUUGAUGAUGGCUAGCUUCACAUUUAUGCACCAAUAUAAUCCUCAAGCCACUGUCAUAAUGCUCGGAAUGCAGUAAGCUAAGUUUAAUUGUCAAAUCUUGACCGUGCUUCUACUUUCAUUUAACUCCUUUUUUCUUAAAAUGAUUUCAUACUACCGGCGUUUUCAGAUUCAC</t>
  </si>
  <si>
    <t>GGGCUACUCUCUAUUGGCAUGCAGUUAUGUAUGUGACUUCACAUGUUUCAACUGACAUGCCAAAGGAGAGCUGCCCUG</t>
  </si>
  <si>
    <t>((((..((((((.(((((((((((((...((((((....))))))....))))).)))))))).))))))..))))..</t>
  </si>
  <si>
    <t>miR-0399 g</t>
  </si>
  <si>
    <t>AAUAAUAAGCGAAACAGUGGUA</t>
  </si>
  <si>
    <t>UUACUGUAUCUGCUUAAUCCUACCAGCAUUUUGGCAAUUACUACCGCGUAAAGUAUAGAGAUAGUAUUGUUACAAUACUUGUCUUAAACUUGUACGCUGUUGGUUCUCUCCUUUGUUUUGCAGCAAGAACUGUUGUAGAAGCCAACUAGUUACCACAUCAGCUUAUCCUCUUCUAUUUUAAUAUUCUCGGUUUUGUUUGUUUGUGUAUUCAUAAUUUAACUUGACCCAAUGUUCAGGUCAAGGCUUCAAGGUCAUAUAUUCUAACAUGAUGAGUAUUUACCUAACGUAUUAUCUGUAG</t>
  </si>
  <si>
    <t>GGGCUACUCUCUAUUGGCAUGCAGUUUUUUUGGUGGCUCCAAUGCUUUUUCUACUGACAUGCCAAAGGAGAGCUGCCCUG</t>
  </si>
  <si>
    <t>((((..((((((.((((((((((((.........(((......)))......)))).)))))))).))))))..))))..</t>
  </si>
  <si>
    <t>miR-0403 a</t>
  </si>
  <si>
    <t>AAAACUAAUCUAAAUAGAGAGAUUUUUCUUGUCUUAAAAUAGAAAAAAAUGAAAAAUACAAAUGUGAACACAUUUACACUCUUUACCCAAAAUAGAUUACAGUUAUCUGGUGAGAGGCAGGAGUUGAUUCUGAAGAUGCUUAGAUUUACCUAUAAAAGGAACAAGAGACACCUCCCCAUAUCACAUCUUCACUUUGGGGUUUGCCCUAACAACCCUUUUUCUUGUAUUACUUUCAUUUUUGUCUCUAAAAAUCUUGUUCCUAGAUGAAUAUCAGGGAAGAGGCAUAUUUCA</t>
  </si>
  <si>
    <t>UAAUAUGUCUUUUCAAAUCUUU</t>
  </si>
  <si>
    <t>CGUUUGUGCGUGAAUCUAACAACCCCUUUACAUCAUUAAAACUGUUUCAUUGAUGGGGUGUGUUUGUUAGAUUCACGCACAAACUCG</t>
  </si>
  <si>
    <t>.(((((((((((((((((((((((((....(((((...............)))))))).))...))))))))))))))))))))...</t>
  </si>
  <si>
    <t>miR-0408 a</t>
  </si>
  <si>
    <t>GAUGUGUUGUAGUACUACCCCAUAUGUACUUGCAGUACGACUAUAAUUUUUGCUCCUCUGGCUUUCGUUCUUUAACCCUCUCAAUAAAUCCACCCAUUGAACUAACUCAUUGGUCAUUGGCACCUUUCAAUAGAUUAUCGUUUGGUACAUAAAUUGCCCCUAAUGUUAUAGGCAAAGUGAGGCGUCUAUUCAACACGAAUUCAAAUUAGUCGGGGUUAGUGAAUUUUGAAUAUCAGAUAAUCAAGCUGAGGACAGAAGCGUAUUGAGGUAAAGAUACUUUUGAACAAAAGGUGGAGAGGGUAG</t>
  </si>
  <si>
    <t>CUCCUCCCUCCCAAACCCCAAC</t>
  </si>
  <si>
    <t>ACAGGGACGAGACAGAGCAUGAGAUGUGCAAUUCUUCAAUUCCUGCCUAUUCCAUGCACUGCCUCUUCCCUGGCU</t>
  </si>
  <si>
    <t>.((((((.(((.(((.(((((..(((.(((.............))).)))..))))).))).))).))))))...</t>
  </si>
  <si>
    <t>miR-0477 a</t>
  </si>
  <si>
    <t>UUCUUCAGGGCCCUUAUUGUUG</t>
  </si>
  <si>
    <t>ACAAGAAGUGUCUUGCUCACAACUAGAGGCGCAUGUCGGAUUUAGAGUUGGUGGGUUUAGAAUGAGUGUGAUCUUAUUAUAUGAUUACAUAGUUCGAGUUGAAAGAUUCAGCUGAACUCACAGAAUUCAUCUUGGAUCCGCAUAUACUCACAGCUGAUGUAGAAAUAUGUCGCUCUUCACACGGCAGUCUUUGUUCACUCUCCCUCAAGGGCUUCCGGCUCAAAAUGCCUUACACUUCGGUUUGUGCUAGAGCCAGAUGCCUUGUGAGUGAGAGUGGAUAAAUUCUUC</t>
  </si>
  <si>
    <t>CCUCUCCCUCAAGGGCUUCUCUCCUGCAUGUUUAUGUGACUUGUUAAAGUAGAAAGCAUGCAAGGAAAGAAACUCUGGCAGGGAGAGCCA</t>
  </si>
  <si>
    <t>.(((((((((.((((.((((.((((((((((((.(...((((....)))).).)))))))).)))).)))).)))).).))))))))...</t>
  </si>
  <si>
    <t>miR-0479 a</t>
  </si>
  <si>
    <t>GGAGUACAUAUAUACACGUCCUUUCUUAUCUUUAACACCACCCAUUUUUUGAAUAGGAAUCAAUGAACCCUAUUUUCCAUCCCUACAACCAUGUCUAUGGUAUAAUUAAUAAUAACGUACCCUUUCGUAUCUUUAACAGCUUAUUUUUUUUUGCAGGAGAAAACCCGUGAACCCUAUCUUCCACACUAUACCAGAUUCCUUGUUACAUGAUUAUAUUGAUAUCCUAUAUAAAGAGAGGCAACACUCAUUCUCCUGACUCAGGCAAUGUGUAUUGAUGAGUAUGUGAUGGGGAAGUAGACAUGGC</t>
  </si>
  <si>
    <t>UUGUAUGCUUCUUCCUAGCUAG</t>
  </si>
  <si>
    <t>GUGAUAUUGGGUUGGCUCAUUAUUUUAUGAUGAAUUCAUAAGACAGAGAGAGAUGAGCCGAACCAAUAUCACUC</t>
  </si>
  <si>
    <t>((((((((((.((((((((((.((((((((.....))))))))........)))))))))).))))))))))..</t>
  </si>
  <si>
    <t>miR-0482 a</t>
  </si>
  <si>
    <t>UAUUAAAUAUAAAGUGUACUCCUAUUAGAAACACUAAAAUAAUUUUCCAAGGUAGAGAAAGGGCAAUAAAAUUUUGGACCGCAUAUUUAAAAAAAAAAGUCAUGCAGAAGAGUACGAGAUUGUAGUAGUGCUUAUCCAUAUGUUAACAGGUCAGCUUGCUAAUACUUUCCGCCACACCACUCUUUUGGUCAUGCUUUCCCUAUAAAAAGUCUCCCAUGCCCAACUAUUGUUGACAUACAAAUAUACAAAAUGUGAAUUUAGCAGCUCUGAAAUGGGAGAUGAGUUUAUCCGAAAAUCUAUA</t>
  </si>
  <si>
    <t>UGGUUUUUCGGAAUUCUCUCCU</t>
  </si>
  <si>
    <t>GGGAUUGGUGGGUUGGAAAGCUUUUAAGUUUUUUGGUUCUUUUUAAUGCAUUAGCUUUCCAAUUCCACCCAUUCCUA</t>
  </si>
  <si>
    <t>(((((.((((((((((((((((.....((...((((......)))).))...)))))))))).)))))).)))))..</t>
  </si>
  <si>
    <t>miR-0827 a</t>
  </si>
  <si>
    <t>UUUGUUGAUGGUCAUCUAGCUAGUCAUCAUUCUGCAAAAUUUUUGCACCCAUUAUGCCAUGGUUAGAUGAACAUCAACAAACA</t>
  </si>
  <si>
    <t>((((((((((.(((((((((((..(((.((..(((((.....)))))...)).)))...))))))))))).))))))))))..</t>
  </si>
  <si>
    <t>miR-2111</t>
  </si>
  <si>
    <t>Peaxi162Scf00094</t>
  </si>
  <si>
    <t>UAAUCUGCAUCCUGAGGUUUAGAUCAGAAUAUUUUAACUGCUUUCUAGUCCUUGGGAUGUAGAUUACC</t>
  </si>
  <si>
    <t>(((((((((((((((((.(((((.(((..........)))...))))).)))))))))))))))))..</t>
  </si>
  <si>
    <t>GUCCUUGGGAUGUAGAUUACC</t>
  </si>
  <si>
    <t>Peaxi162Scf00318</t>
  </si>
  <si>
    <t>UAAUCUGCAUCCUGAGGUUUAGAUCGGCUACUUUAAUUAGUACUGCUUCUAGCCCUUGGGAUGCAGAUUACU</t>
  </si>
  <si>
    <t>(((((((((((((((((.(((((.(((.((((......)))))))..))))).)))))))))))))))))..</t>
  </si>
  <si>
    <t>GCCCUUGGGAUGCAGAUUACU</t>
  </si>
  <si>
    <t>miR-6149 a</t>
  </si>
  <si>
    <t>AUAGCCUUUGUAUGGCAAAGCU</t>
  </si>
  <si>
    <t>CUAUGACAUACUUCAAAAGGUGAUGUACGAAGGUAAUAGGAGGCGUAUUUGGAGACAAUUAUGUGCAUUCAGCCAGAUAACGCUCUCUUUGUAUCAUCUUGUGUCGGAUCUAACAAUUUUCUUUUGCUUUUCGCUCCUACUUGCUCAUAAUGAAGGCUGCUUUUAUUUUAAAUUACGUCUAUGUAUACAACAAAAGAAUUAAAUGUACACAUAUAAUUAGAUUACAUUCAUCUUGCACUCGCUAAGUCAGAAAUUUGGAUUCACCUUUGUGCAGAUAUUCGGG</t>
  </si>
  <si>
    <t>UUGAUACGCACCUGAAUCGGCAAAGAAUAUUGGAUGAGACAGUCCAAUUAGAUCUUAUUAUCUAUGUCUUAUGUCGAUUUAGGUUCGUAUUUAAA</t>
  </si>
  <si>
    <t>..((((((.(((((((((((((((((..(((((((......)))))))(((((......)))))..)))).))))))))))))).))))))....</t>
  </si>
  <si>
    <t>miR-8016 a</t>
  </si>
  <si>
    <t>CAUUUACUCAGUGGUAUAGUCACCUGAUGCGCAAGCUGGCCUGGACAUCAGCUCUAUAUAGGAAAUGUAAAAAUUGAUUAUAAUUAGAUGAAAAACUAGAAUUGGCUGCGACAUACAAGCAUCAACGGCUAUCAUUGCAUGCUGAAGUGCAUGUAAGUUUGUUGUGCUGCUCCUUAUCCAUCUUGUAUUAUCUUGCCAUAUAUAUAUAAGCUAUGAAUAUUGCCAUCAUAUAUAUCUUGGGAAUGUGAAUCUUGAGCAAAUGCUUGCUUGCCUAUGCAAGAAAAAGUAUACUUUUCAUGAUGGCAAUAUG</t>
  </si>
  <si>
    <t>UAUCUCGAUCAUGGAACUUUUU</t>
  </si>
  <si>
    <t>CAUGGUCUUUUCUUUCAAAAAUAUAUUAUAUUAGGAGUUUAUAUAUUUUUGAAUGGAAGGCCCAUGUG</t>
  </si>
  <si>
    <t>(((((.((((((.(((((((((((((..............))))))))))))).)))))).)))))..</t>
  </si>
  <si>
    <t>miR-6164</t>
  </si>
  <si>
    <t>miR-6164 a</t>
  </si>
  <si>
    <t>GAAAAAUGGAAAUCAACUAUUC</t>
  </si>
  <si>
    <t>GUACUAAUAUGAAGCAUUUCCCCUUCAAUGAAACCUUACAUAACAUGAAUCUGAAUAAGUCUGAGUUAAGGAAUUCUGAAUACCAUAUUAUUAUUAAAAAAAAAACAGUAGUUAAUCAAUGGCAGAGAAAUCAUAGGGCUUGAG</t>
  </si>
  <si>
    <t>CCUCCGUUUCAAUUUAUGUGACAGUAUUUUCUUAUUGGUCUGUUCCAAAAAGAAUGGUAGCACUCUAAAUUUGGUAACAAUUUAACUGCAAAAUUACAGUUUUGCCAUUACUGAAAUGAUUUACAACCACACAAAUAUCUUUUACUUAUUUUACACAACAAGUUUCAAAAGUUUCCUUUAUUUCUUAAACUUUAUGCCGAGUCAAACUAUGACACAUAAAAUGGAACGGAGGGA</t>
  </si>
  <si>
    <t>(((((((((((.((((((((.(((((..(((((.((((......)))).))))).(((((.(((.(((.((((...............)))).))).))).)))))..)))))...((((((.....................((((.((......)).))))....(((((((............))))))).....))))))........)))))))).)))))))))))..</t>
  </si>
  <si>
    <t>miR-6164 b</t>
  </si>
  <si>
    <t>GUGUAUACCAUAUAUACUACUC</t>
  </si>
  <si>
    <t>GUAUAUGUAUAAUUUAUGUAUACCGUCUACGAAUUGUAAACAGUGAAUUUGGUUGGCUAUUUGUGUAAAGAUCUUUUUUCUUCUGGAAAUAAAAGUUGCCCAAUUUAACUAGGAAAUGAGUAAAUAUGCUAGUUUUGGUAUUAC</t>
  </si>
  <si>
    <t>CCUCCGUUUCAAUUUAUGUGAAUCUGAUUGACUUGGCACAACGUUUGAUAAAGAAAGGAAGACUUUUGAUACUUGUUGUCUAAAAUAAGCCAACUAGUAUUUGUGUGACUAUAAAUCACCUCAUUAAGGAUACAGUGUAAAUUUGGAGUUAAGUUGUUUCGAAUUUAGAAAGGGAUCAUUAUUUCUUGAACAAACUAAAAAGAAAAUAGGCUCACAUAAGCCGGAAUGGGGGGA</t>
  </si>
  <si>
    <t>((((((((((..(((((((((..((((((....(((((((............(((((.....)))))((((((.((((.((......)).)))).))))))..)))).)))..))))...........(((.(..(.(((((((((((........))))))))))).)...).)))....((((((............))))))..))..)))))))))..))))))))))..</t>
  </si>
  <si>
    <t>ACAUAAGCCGGAAUGGGGGGA</t>
  </si>
  <si>
    <t>miR-6164 c</t>
  </si>
  <si>
    <t>AGACUAGUUCAAACUAUUACUC</t>
  </si>
  <si>
    <t>GUAAAAGAUUAUGUGAAUAAUAGAAUUUGGGAGAAAUGUGGGUUAGCCAUAGAGUGUGGGACUGUGGGUUAGACACAUUUCAUGAGUUCAAACACAGCCAACAGACAAAAACAUGCUCCCUUUGUCUUUAGAGAUGUUAAUGGA</t>
  </si>
  <si>
    <t>CCUCCGUUUCAAUUUAUGUGAACCUGUUGGACUUGACACAAAGUUUAAUAAAGUAAGGAACACUUUGGAACUUGUGGUUUAAAAUAAGUAAUUGAUGUUUGUUUGGUUGAAUAUCAUUUUAUCAAUGGCACAAUGGUAAAUUUGGAGUUAAAUUGUUUCUAGAUUUAGAAAGAAGUCAUUCUAUUUUGAAUGAGCUAAAAAGGAAAUAGGUUCACAUAAACUGAAAUGGAGGGA</t>
  </si>
  <si>
    <t>(((((((((((.((((((((((((((((...(((..(((((.((((..((((((.......)))))))))))))))...........((((.(((((((((......)))))))))..))))...((((.......(((((((((((.........)))))))))))........((((((......))))))))))..)))..)))))))))))))))).)))))))))))..</t>
  </si>
  <si>
    <t>ACAUAAACUGAAAUGGAGGGA</t>
  </si>
  <si>
    <t>miR-6164 d</t>
  </si>
  <si>
    <t>UUGUGCAAGAUAAUUGGUACUC</t>
  </si>
  <si>
    <t>GUAGUACUUAUGUAGCUAUUGACACUAACGGUCAAGAAUCACUAGUUGAACAUUUGUUAGAAUCUCUUAGUGUUCUUCUUGUUCUUUUUUGUUCAUCUAUAGAGAAUAAUUUAAUCAUGAUUUUAUAAUGAGUGAUUACUGU</t>
  </si>
  <si>
    <t>CCUCCGUUUCAAUUUAUGUGAACCUGUUUGACUUGGCACAAUGUUUAAUAAAGUAAGGAAGACUUUUGAAACUUGUGGUCUAAAAUAAACCAUUGGUGUUUUUGUGGCUAUAAAUCAUCUCAUUAAUGGCAUAAUGGUAAAUUUGGAGUUAAAUUGUUUCAUGAUUUAGAAAGGGGUCAUUUUUUUUUUGGAUGGACAAAAAAGGAAAUAAGUUCACAUAAACUGGAACAGAGGGA</t>
  </si>
  <si>
    <t>((((.((((((.(((((((((((.....((((((..(((((.((((...(((((.......)))))..))))))))).((((((.....(((((((((.....((((.......))))..)))))))))....((((..((((((....))))))...))))..))))))...))))))(((((((((((......)))))))))))....))))))))))).)))))).))))..</t>
  </si>
  <si>
    <t>ACAUAAACUGGAACAGAGGGA</t>
  </si>
  <si>
    <t>miR-6164 e</t>
  </si>
  <si>
    <t>UUAUAUACUUUAAGUUCUACUC</t>
  </si>
  <si>
    <t>GUAUCUUAUAAUUCCAAAAAUUGUUUUUAGAAAAAUGUACAUCUGAAACUCAUUAUUAGUAUUAUUUGAACAAUAAUCUAUAACAGUUGACGUGCAAGCACGUGCAAAGCAUGUAUACAAAGACAAGUUAAUUCUAAAAGCAAGAGAUCUCUGCAAAGAAGAGAACUUGAUAUAA</t>
  </si>
  <si>
    <t>CCUCCGUUUCAAUUUAUGUGAACCUGUUUGGCUAGGCACAAAGUUUAAUAAAGAAAGAAAGAUUUUUGAAACUUGUGGUUUAAAAUAAAACAUUGGUAUUUGUGGCUAUAAAUCAUCUCACCAAGGGUCCAAAUUUAGAAAGGGUCAUUCUUUUUGGAACGGACUAAAAAGGAAAUAAGUUCACAUAAACUGGAACGGAGGGA</t>
  </si>
  <si>
    <t>(((((((((((.(((((((((((.(((((...(((.((((((......((((((........))))))..(((.(((.((((...)))).))).))).)))))).))).................(((((...((((((((((.....))))))))))..))))).......))))).))))))))))).)))))))))))..</t>
  </si>
  <si>
    <t>miR-6164 f</t>
  </si>
  <si>
    <t>UAUAGAUAUAUAUUUUCUACUC</t>
  </si>
  <si>
    <t>GUAUAUCAAUUCCAAUCCAUGUUUAGGAACCUAAACAUUAUUAAAAAAACAUGGAUUUUAACUACUAUGCCCUCACAUAUUCAAGAAACAAGUACAAACAAGACCAAAACCUAAGAGUUUAUCGGCCAAUUAACUAUGUCUCAGUCACAAGCUGGUAUGA</t>
  </si>
  <si>
    <t>CCUCCGUUUCAAUUUAUGUGAACCUAUUUGACUUUGCAUGGAGUUUAAUAAAGAAAGAAGACUUUUGAAACUUGUGGUUUAAAAUAAGCUAUACAAGUUUGUGUGGCUACAAAUCAUCUCAUCAAAGGUAUAGGUGAAAGUUUGUUUCCAAAUUUAGAAAUAGAUCAUUCUUUUUUAAAGAGACGAAAAAGAAAAGACACAUAAAUUGAAACGAGGGA</t>
  </si>
  <si>
    <t>((((.(((((((((((((((.((((((....(((((.((((.((((...((((........))))..))))..(((((((......(((((((((....)))))))))..))))))).)))))))))..)))))).....((((((((....((((((((.(((....)))))))))))))))))))..........)))))))))))))))))))))</t>
  </si>
  <si>
    <t>ACAUAAAUUGAAACGAGGGA</t>
  </si>
  <si>
    <t>miR-6164 g</t>
  </si>
  <si>
    <t>GACAUUUUCAUAAUUAAUACUC</t>
  </si>
  <si>
    <t>GUAGUAAUUAUUGAAUGUAUAAUCAAGACACUUAUAUGGCAGCUUGAGUCAAAAAUGAUUGUGUAACAUAAUUUCUCAUAAGCAAAUAACAUCAUCAAGUAGGUAGCACCAAGACCCCAGGGUCCCGGACAAGUCCAAAAUGAUGAAUAUAAUAUCCUAUAUCAAGACCUAUC</t>
  </si>
  <si>
    <t>CCUCCGUUUCAAUUUAUGUGAAUCCAUUUGACUUGGCACGGAGUUUAAUAAAAAAAUGAUGACUUUUGAAACUUGUGGCCUAAAAUAAGUCAUAAAUGUUUGUGUGGCUACAAAUCACCUCAUUAAAGGUAACAGUAAGUUUGUUUCCAAAUUUAGAAAGAGGCCAUUCUUUUUUGGAACAGAUCACAUAAUUAAAACGGAGGGA</t>
  </si>
  <si>
    <t>(((((((((....((((((((.((((...((..((((.(....(((((........((((((....(((...((((((((....(((((.((....)))))))..)))))))).)))..))))))..((.(((((.....))))).))....)))))....))))).)).....)))).....))))))))...)))))))))))</t>
  </si>
  <si>
    <t>ACAUAAUUAAAACGGAGGGA</t>
  </si>
  <si>
    <t>miR-6164 h</t>
  </si>
  <si>
    <t>AGGAGAACGAUGUAAUUUACUC</t>
  </si>
  <si>
    <t>GUACUAGUUUUGUUGUGAUGUGGGCUUCUAAUUCUUUGAGAAAGGUAAAAGGACAUACGAAGUUAUAAAUAAAUAGGUAAAAAUUGUGACAAAUGAUGCACUAAAAAGAGUUCAUUCCAUCAAGCUACUGAUGUCGAGGUGCA</t>
  </si>
  <si>
    <t>CCUCCGUUUCAAUUUAUGUGACAGCAUUUCCUUUUUCGUCUGUUCCAAAAAGAAUGACAACAUUCUAAAUUUGGUAACAAUUUAACUUCAAAAUUACAGUUUUGUCAUUACUGAAAUGAUUUACAACCACACAAACAUCUUUGCCUUAUUUUACACCACAAGUUUCAAAAGUCUUCCUUUAUUUUUUAAAUUUUGUGCCGAGUCAAACUAUGACACAUAAAAUGGAACGGAGUGA</t>
  </si>
  <si>
    <t>.((((((((((.((((((((....((((((..........(((((((((.((((((....))))))...))))).)))).........((((((....))))))........)))))).................(((.((((.(((....((((....((((((.((((((........)))))).))))))))))..))).))))..))).)))))))).))))))))))...</t>
  </si>
  <si>
    <t>ACAUAAAAUGGAACGGAGUGA</t>
  </si>
  <si>
    <t>miR-6164 i</t>
  </si>
  <si>
    <t>AUGUUGACACAAUUAGCUACUC</t>
  </si>
  <si>
    <t>UUACUAACUAAAUGCGUUUAUGAAUGUUACUCAUUUUUUUGUUUUGGAUGAAAAAUGUUAGCGGGCAUGCCAUAUCAAUCAGUUAAAACAACAGUAAAGGGCAUUCCAUUCAGACAAAGAUAUAAUUUGCAUGGCUCCACCAG</t>
  </si>
  <si>
    <t>CCUCCGUUUCAAUUUAUGUGACAGCAUUUCCUUAUUAGUCUGUUCCAAAAAGAAUGGCAGCAUUCUAAAUUUGGUAAGAAUUUAACUUCAAAAUUACAGUUUUGCCAUUACUGAAAUGAUUUACAACCACACAAACAUCUAUGUCUUAUUUUAGACCACAAGUUUCAAAAGGCUUCCUUUAUUUCUUAUACUUCGUGUCAAAUCAAACUUUAACACAUAAAGUGGAAUGGAGGGA</t>
  </si>
  <si>
    <t>(((((((((((.((((((((....((((((....((((..(((((((.......))).))))..))))...((((((((...(((........)))...)))))))).....))))))..........((((..........((((......))))...(((.....(((((...)))))....))).......))))...............)))))))).)))))))))))..</t>
  </si>
  <si>
    <t>ACAUAAAGUGGAAUGGAGGGA</t>
  </si>
  <si>
    <t>miR-6164 j</t>
  </si>
  <si>
    <t>CGUUAAACUCAAAAAAAUACUC</t>
  </si>
  <si>
    <t>GUAACAAUUGAACAUAAAGUUGGUAUUAAAAGGAUAGAUGAAAGCUAACCUCUUCUUGUAAUCUAGCAUUUUCUUCCUUUAUGUCUUCUAGUGCUUGACCCCUACAAUCAGGGCAAAGAAGUUUAUCGACAACUUCUUUCAGUUGC</t>
  </si>
  <si>
    <t>CCUCCGUUUCAAUUUAUGUGACAUCAUUUUCUUAUUGAUCUGUUUCAAAAAGAAUGUCAGCAUUCUAAAUUUGGUAACAAUUUAACUUUAAAAUUACAGUUUUGCCAUUACUGAAAUGAUUUACAACCCCACAAACAUCUUUGACUUAUUUUACACAAGUUUCAAAAGUCUUCAUUUAUUUUUUAAACUUUGUGCCGAAUCAAACUAUGACACAUAAAAUGGAACGGAAGGA</t>
  </si>
  <si>
    <t>(((((((((((.((((((((.(((..........((((..(((((((((.((((((....))))))...))))).))))..))))...........((((.........))))...((((((.........((((....))))..........(((((((((.((((((........)))))).)))).)))))..))))))....))).)))))))).)))))))).))).</t>
  </si>
  <si>
    <t>ACAUAAAAUGGAACGGAAGGA</t>
  </si>
  <si>
    <t>miR-6164 k</t>
  </si>
  <si>
    <t>ACAGUGAGAUCAUUUUCUACCC</t>
  </si>
  <si>
    <t>GUAAUUAAACUUUGUAGAAAUCGUCUCCCCUUUGUGGUACUAACUAUGUACAGUCUAUAAUAUUCAUUACAUCGAACAAUGUCAUUAGUCUAUAACUUUUGAAAGCAUCACCGAAGUCCUAUUUCAGGAGUAAAACUGAA</t>
  </si>
  <si>
    <t>CCUCCGUUUCAAUUUAUGUGACAACAUUUUUCUUAUUAGUCUGUUCCAAAAAGAAUGACAACAUUUUAAAUUUGGUAACAAUUUAACAUCAAAAUUAUAGUUUUUGCCAUUAAUGAAAUGAUUUACAAUCACACAAAUAUCUAUGUCUCAUUUUAGAUCACAAGUUUCAAAAGUCUUUCUUUAUUUUUUUAAACUCCGUACCGAGUUAAAUUAUGACACAUAAAAUGGAACGGAAGGA</t>
  </si>
  <si>
    <t>(((((((((((.((((((((.((..........................((((((.(((.............((((((.((((...............)))).))))))....((((((((((((.(((.(.(((........))).).))).)))))))....)))))...))).)))))).........(((((......)))))......)).)))))))).)))))))).))).</t>
  </si>
  <si>
    <t>miR-6164 l</t>
  </si>
  <si>
    <t>UGAAAAUAAACUUAUAGUACUC</t>
  </si>
  <si>
    <t>UUAAUUUUUUAUAACUGAAAAAUAGAGGCAGAUUUACGAUUUAUACUUGAUAGAUUCAAUCGUUAAGAUCUACUACACAUUGUAAGCACAUUAUGCCCCUUGCAGCUUGUUUUGAAAUUUAGCAUGACUAAGGAGACUGACCCUCCUGCAGCCUCCACACUUAAGU</t>
  </si>
  <si>
    <t>CCUCCGUUUCAAUUUAUGUGACAACAAAAGAAUGUCAGCAUUCUAAAUUUGGUAAUAAUUUAACUUCAAAAUCAUAGUUUUGUCAUCACUGAAAUGAUUUACAACCACAUAAACAUCUUUGUCUUAUUUUACACAAGUAUCAAAAAAUCUUUCUUUUAUUUCUUAAACUUUGUGCUGAGUCAAACUAUGACACAUAAAAUGGAACGGAUAGA</t>
  </si>
  <si>
    <t>..(((((((((.((((((((....((((((((((....))))))...))))....................(((((((((..(((.(((.((((.(((((........(((((((....))).))))..(((....))).....))))))))).((((.....))))....))).)))...))))))))))))))))).)))))))))....</t>
  </si>
  <si>
    <t>ACAUAAAAUGGAACGGAUAGA</t>
  </si>
  <si>
    <t>miR-6164 m</t>
  </si>
  <si>
    <t>AAAAAUUCAGCAUGUAAUACUC</t>
  </si>
  <si>
    <t>GUACUCUUUGGUGUGUGAUGUUGCUCCCCAGCUAGAUCUAAGACGGUUGUGGAGGUUUCUGCUCUAACCCCACAUGUCCCAUCAUAUUCUCCCCCACACGGCCCACACCCCCCAUCCUUUUUCUCAAAAGAUUCCAAACUUC</t>
  </si>
  <si>
    <t>CCUCCGUUUCAAUUUAUGUGACAGGAUUUUCUUAUUCGUCUGUUUCAAAAAGAAUGAUACAGCAUUCUAAAUUUGGUAACAAUUUAACUUCAAAAUUACAGUUUUGUCAUUACUAAAAUGAUUUACAACAACAUAAAUAUUUUUAUCUUAUUUUACACCACAAUUUCAAAAAAUUUCUUUUAUUUUUUAAAUUUUAUAUCGAGUCAAACUAUAACACAUAAAGUGAAACGGAGGGA</t>
  </si>
  <si>
    <t>(((((((((((.((((((((...((............((.(((.(((...((((((......))))))...((((((((..((..((((..........))))..))..)))))))).)))...)))))...(((((....)))))...........))..(((((.(((((((.......)))))))))))).....................)))))))).)))))))))))..</t>
  </si>
  <si>
    <t>ACAUAAAGUGAAACGGAGGGA</t>
  </si>
  <si>
    <t>miR-6164 n</t>
  </si>
  <si>
    <t>CCUCCGUUUCAAUUUAUGUGACAGUAUUUCUUUAUUAGUCUGUUUAGAAAAGAAUGACAGCAUUCUAAAUUUGGUAACAAUUUAACUUCAAAAUUACAGUUUUGUUGUUAAUGAAAUGAUUUACAACUACACAAAUAUUUAUGUCUUAUUUUAGACCACAAGUUUCAAAAGUAUUCCUUUAUUUCUUAAACUCCAUGCCGAGUCAAAUUAUGACACAUAAAGUGGUACGAAGGGA</t>
  </si>
  <si>
    <t>ACAUAAAGUGGUACGAAGGGA</t>
  </si>
  <si>
    <t>UUUUCAUAAACAACAUGUACUC</t>
  </si>
  <si>
    <t>AUAAAAAAAUCCAAAUAUAAAAGUGGUCAAAUGUCAACUACAACUUAAUGUAUCACUGAAAAAAAAUAAAAAGAAAAAAAAUGAAGAGUUGAGCUUUCUUCACAUGAGAAAUUAACACGACCCGAAAUCCGGUUAGGCCGUGC</t>
  </si>
  <si>
    <t>(((.(((.(((.((((((((.((...(((((..((......))..)))))((((((....))))))..((((((((.....(((((..((((((....))))))..))))).(((((((......(((....((((......((((......)))).....))))....)))......)))))))..........)))))))).......)).)))))))).))).))).)))))</t>
  </si>
  <si>
    <t>miR-6164 o</t>
  </si>
  <si>
    <t>CAUUUUAUCAUUUUUGUUACUC</t>
  </si>
  <si>
    <t>GUAGUUUCUAUUGAAUUUAAGAAUCUGGAAAAUUAUCUGAAUCCAGUUACUUGUUUUGCAGGAAGCUUUUCAAAAGUUUGUUGGACAGCCUGUCACUAUUUUUUGCUCUAGUCGAACUGUAAGCUUCGAUUUUUAUUACUGUAACUAGAAAAAGUAGGGAAAU</t>
  </si>
  <si>
    <t>CCUCCGUUUCAAUUUAUGUGAAGGUGUUUGACUGAACACAGAGUUUAGUUAACAAAGGAAGAUUUUUAAAACUUGUGGUUUAAAAUAAUUCAUAGAAAUUUGUGUGGCCGUGAAUCAUCUAAUAAUGUUAAAUUUUUAUUAAAUAUAGAAAUGUGUCAGUUCUCUUUGGGACCGACCAGAAAGGAAAUUGUGUUACAUAAAUUGGGACAUAGGGA</t>
  </si>
  <si>
    <t>(((..((..((((((((((((....((((((((((.((((........((((((...(((...(((((((.(....).)))))))...))).((((.(((..((....))..)))..))))....))))))..((((((.....)))))).))))))))))((.(((((......))))).)).))))....))))))))))))..))..)))..</t>
  </si>
  <si>
    <t>ACAUAAAUUGGGACAUAGGGA</t>
  </si>
  <si>
    <t>miR-6164 p</t>
  </si>
  <si>
    <t>AAACAUUCUGUCUUAAGUACUC</t>
  </si>
  <si>
    <t>GUAUAACAUUUGUGUAACUAUAACAUUUUUAGACUCGUGGUGUAUCGGAUCAAAGAUUUGAACUUUAUGGGUUUUGAAUGUUGUUGCACACCAUUUGAGUUGAUGGGUUUGAAAUCUAAUACUUGUACAUAUUAAGUAGAUUUGUUAAUACAUCUACCGAGUUUGUGCCAAGCUA</t>
  </si>
  <si>
    <t>CCUCCGUUUCAAUUUAUGUGACACAGUUCGAAUUUCGAGAGUCAAACUGCAUUAUUUUGACCGUCAAUUCGGACAUAAAAAGUACUAAGUCAAAAAAAUUAACAAUUCAAAAUAUUUAAAGGGCAUAUGAAAAAAUUGCAGUAAGGUUUUCUUGUUUGUCUCUUGAAAAGCAAAAACUGUCACAUAAAUUGGGACGGAAGGGA</t>
  </si>
  <si>
    <t>(((((((..((((((((((((((...((.(..(((((((((.(((((.((..((((((((..((.((((..(((.((........)).))).....)))).))...))))))))........))....(((((..(((...)))..)))))..))))).)))))))))..).))...))))))))))))))..)))).)))..</t>
  </si>
  <si>
    <t>ACAUAAAUUGGGACGGAAGGGA</t>
  </si>
  <si>
    <t>miR-6164 q</t>
  </si>
  <si>
    <t>CAUGAAGGGCUAAGAAUUACUC</t>
  </si>
  <si>
    <t>GUACUAAGUGAUUUCAGAAGAGAUUUCCUAAAUAAAUAUGCGACUAGUCCACUUGACCUCAAUAUCUUCUAACCAUAAAUGCUUUGCUAGCAAUGCAUGUGUCCACAUUUAUAUAUAGUUGUGAACCGGUGAUAUUUUAC</t>
  </si>
  <si>
    <t>CCUCCGUUUCAAUUUAUGUGACAGCUUUUCCUUAUUCGUCUGUUUAAAAAAGAAUGACAGCAUUCUAAAUUUGGUAACAAUUUAACUUCAAAAUUAUAGUUUUGCCAUUACUGAAAUGAUUUACAACCACACAAACAUCUUUGUCUUAUUUUACACGACAAGUUUCAAAAAUCUUCAUUUAUUUCUUAAACUUUAUGUCGAGUCAAACUAUGAUACUAUAUAAAAUGGAACGGAGGGA</t>
  </si>
  <si>
    <t>(((((((((((.((((((((....................((((...(((((((((....))))))...)))...)))).............((((((((((.((......((((((((...((((..............)))).))))))))..((((((((((.(.((((........)))).).)))))...))))).)).))))))))))..)))))))).)))))))))))..</t>
  </si>
  <si>
    <t>AUAUAAAAUGGAACGGAGGGA</t>
  </si>
  <si>
    <t>miR-6164 r</t>
  </si>
  <si>
    <t>AAAUUAAUAUUAUUAUAUACUC</t>
  </si>
  <si>
    <t>GUAUCCAUUUUCGUAAUUUGGUAUUUUUUUAAAAUAUUGGUCAAACACAAAUUAAUAACAAAAGCACUUCUCUAAAAUUUGGCCAAAUACAAAUUGCUUAUUUUGCAAAGCACUUUUUUAAAAAGUACUUUUGAUAAAAAGUA</t>
  </si>
  <si>
    <t>CCUCCGUUUCAAUUUAUGUGACAGCAUUUCCUUAUUAGUCUAUUUCAAAAAGAAUGGCAACAUUUUAAAUUUAGUAACAAUUUAACUUCAAAAUUACAGUUUUGUCAUUAACGAAAUGAUUUACAACCACACAAACAUUUAUGUCUUAUUUUAGACAACAAAUUUUAAAAUUCUUCCUUUAUUUCUUAAACUUUGUGUCGAGUCAAACUAUGACAUAUAAAGUGGAACUGAUGGA</t>
  </si>
  <si>
    <t>(.((.((((((.((((((((.((.((((((.(((...((.((((......((((((....))))))......))))))..........((((((....))))))....))).))))))........(.(((((((......(((((......)))))....................((((.....)))).))))))).)..........)).)))))))).)))))).)).)))</t>
  </si>
  <si>
    <t>AUAUAAAGUGGAACUGAUGGA</t>
  </si>
  <si>
    <t>miR-6164 s</t>
  </si>
  <si>
    <t>CACGGUUAUAAAAGACGUACUC</t>
  </si>
  <si>
    <t>GUACACAAGGAAUGCAUAAACAAGAAUUGAGCUUAAAAGAGCUUACAGAUAAACAAUCUCUAUAUUUCUGCCACUCUAAAACACACUCCUCUUUAUUCCACUCACCUUUCAAGAACUUGUCAGAAUACCACCUACACAAAAACCCCAUUAACGAUUAACAAUU</t>
  </si>
  <si>
    <t>CCUCCGUUUCAAUUUAUGUGAACCUUUUCAACUUUCGAAGUCAAACGGCAUGAACUCUGACCAACAUUUUAAAAAGCAAUUUUUCAUUACAUUGAUAUAAAAAGAGUUGCUACUUAUAGUACUUUUCGUAUAGUUUUCUAAUCUAAUUUAGCUUCAAAUAUUAAUCAAAUUCAUUCGCAAAAAGCGGAAAGGUUCAUAUAAGCUGAAACAGGGGA</t>
  </si>
  <si>
    <t>((((.((((((.(((((((((((((((((.......((((..(((.((((.(....))).))......(((.(((((......(((......)))((((..((((((.((((....))))))))))..))))))))).))).....)))..)))).....................((.....))))))))))))))))))).)))))).)))).</t>
  </si>
  <si>
    <t>AUAUAAGCUGAAACAGGGGA</t>
  </si>
  <si>
    <t>miR-6164 t</t>
  </si>
  <si>
    <t>GGGUGAAAUCUAUUUAUUAAUC</t>
  </si>
  <si>
    <t>ACUGACUAUUCUUUUAAAAAUCGUAAAUGUAUACAUAAUCCCUUGAACCUUUUGUUUUGACUAAUGCAACACGUCAACCUUUCAGGUUUCUUGGUAGUGGUACUUGAUCAAGUUUGCAAGAAACUUUUCCAACUUCUAACAAUAA</t>
  </si>
  <si>
    <t>CCUCCGUUUCAAUUUAUGUGAACCUGUUUGACUUGGCACAAAGUUUAAUAAAGAAAGGAAGACUUUUGAAACUUGUGGUUUAAAAUAAGCCAUUGGUAUUUGUGUGGUCACAAAUCAUUUCAUGAAGGAUAUAGUGGUAAAUUUGGAGUUUGAUUAUUUCUAAAUUUAGAAGAGGUCAUUCUUUUUGGAAUGGCUAAAAAGAAAAUAGGUUCGCAUAACCUGGAACAGAGGAA</t>
  </si>
  <si>
    <t>((((.((((((..((((((((((((((((((((..(((((((..........(((((.....)))))...(((.((((((((...)))))))).))).))))))))))).....((((((((.(((((((((..(..(((((((((((.........)))))))))))...)..)).))))))).)))))))).........))))))))))))))))..)))))).))))..</t>
  </si>
  <si>
    <t>GCAUAACCUGGAACAGAGGAA</t>
  </si>
  <si>
    <t>All five loci</t>
  </si>
  <si>
    <t>extra 5'-U</t>
  </si>
  <si>
    <t>miRdeep</t>
  </si>
  <si>
    <t>3nt shifted</t>
  </si>
  <si>
    <t>Peaxi162Scf00088</t>
  </si>
  <si>
    <t>Both loci</t>
  </si>
  <si>
    <t>minus 3'-U</t>
  </si>
  <si>
    <t>minus 3'-AU</t>
  </si>
  <si>
    <t>minus 3'-CAG</t>
  </si>
  <si>
    <t>1nt shifted</t>
  </si>
  <si>
    <t>Peaxi162Scf00073</t>
  </si>
  <si>
    <t>extra 3'-U</t>
  </si>
  <si>
    <t>miR-0390 a-c v2</t>
  </si>
  <si>
    <t>All three loci</t>
  </si>
  <si>
    <t>minus 3'-C</t>
  </si>
  <si>
    <t>One locus</t>
  </si>
  <si>
    <t>2nt shifted</t>
  </si>
  <si>
    <t>miR-0398 a,b v2</t>
  </si>
  <si>
    <t>The one locus</t>
  </si>
  <si>
    <t>reverse complement</t>
  </si>
  <si>
    <t>not in Pax/Pin (is one longer)</t>
  </si>
  <si>
    <t>3'-end mismatch</t>
  </si>
  <si>
    <t>miR-0164 var</t>
  </si>
  <si>
    <t>not in Pax/Pin (one mismatch)</t>
  </si>
  <si>
    <t>internal mismatch</t>
  </si>
  <si>
    <t>no pre-miR in Pax (?)</t>
  </si>
  <si>
    <t>end-nt exchange 1</t>
  </si>
  <si>
    <t>Petunia inflata</t>
  </si>
  <si>
    <t>CACCUCUCUCUCUCUCUAGAACUGAGAUAUUACAAUUUUAUUUUAUUUUUUGGAAAAAAAAAAAAGUUAUUUGCAUAGAUGUCUUGUCCCACCGUGCGAUUUCAGUGGUUUCGUUGUUAUAUUUUUGGUUUCCCUAUAUAUAUUUUUAUGGAAAUUUGCCGUUCUUUAAAUAAUCUGCAUAUAUUCAUCUCAGUUAUUUCCUUCUCAUCCUUUUCAUGCUCAGGGUUACGGAGAGGACAGAAGCAGAUCCUUGAGUUAAACUUGAUGGAUCCACUUUUGAAAUUUUUGCUC</t>
  </si>
  <si>
    <t>UAAAGGGGUAACUAUUGGGAGG</t>
  </si>
  <si>
    <t>CCCACCACUCUCUCUCUCUCUCUUUUGAUUUCUUUCUCUGUGUGUGUGUGUAUUUAUGAAAAUCAGUAAUUAUUCCAAGUAUGAAACUAGUCAUAUGUAUGUCAAAUAAUAAGUUGUGGGGUAAUUGCUGCUUUUAUAUAUCGGAGUAGUAGAAGGUAGAUCUGAUUAUAUUUAAAAUUUUCUUGAUUAUUUUGCAUGUUUGUGUACCUCUAAAUUGUUCAGCAAUUGAUUUUUCAGCUCACGUUACAGUGGUUUCCUUAAACCACCCUUUUCUUUUAGGGUUUUUUU</t>
  </si>
  <si>
    <t>b'</t>
  </si>
  <si>
    <t>UGGAAGGGUAACUAUAGGGAGG</t>
  </si>
  <si>
    <t>CCCACUACUCUCUCUCUGUCUCUCUCUUUAAUUUUCUUUCUCUUUGUAUGUGUUUUUAUGAAAAUCUGUUAUUCCAAGUAUGAAACUAGUCAUAUGUAAUGUCAGAUAAGGUAUUGACUCAUUUUGCUUGUUCAGGACCUUUCAUUCAUGUUGUUAGGAGUAGUAGAUGGUGGAUCUGAUUAUUAAUAAAGUUUUCUUGAUUUAUUUUUGCAUGUUUGUGUAGUGUUAUGCCAGCAAGUUCCCUUGUUUACCGCAUUAGUUGGUACACCUCAGUAGGGGAUGUAGAAG</t>
  </si>
  <si>
    <t>UAAAGUUGUAAUUAUAGGGAGG</t>
  </si>
  <si>
    <t>CGCACUAGUCUCUCUCUCGAUUUUUUUUUUCGUUCUCCUUGUGAAUGUGAAAACUAGUAAAGCUUGAUCAGUAUCUUCCAUUAAUGCUGAUUGGUUUAGUAGAUAGUAGAUUUGAUAACUUACAAAGUGUUCUGAAUAGUGAUUGAUUUCCGAAUUUCUGUGUAGGUUUGCUAAGAUCACCACUGAUACAUCACAUAUUUCUUUGUCCUUCCUUAAACAAUCCUUUUUCUUUUUUGUUUUGGUCGAGUUUUUUGGAUUCUUGUUGGUUCUGUCCAAGAAGGU</t>
  </si>
  <si>
    <t>UGACAGAAGAGAGUGAGCACAUAUGGUGUUUUCUUGCAUAAUAUAUUUGUAUUAUUUAUGCUUGAAGUUAUGCGUGCUCACUCUCUAUCUGUCACC</t>
  </si>
  <si>
    <t>((((((((((((((((((((.(((((...((((..((((((.(((.......)))))))))..))))))))).))))))))))))).)))))))..</t>
  </si>
  <si>
    <t>d'</t>
  </si>
  <si>
    <t>AUAAAAGGGUAAAUAUGGGAGG</t>
  </si>
  <si>
    <t>CCCGCCACUCUCCCUCUCGAUUUUUCCUUCUUAUGAUGUGUGUUUUUAUUAUGUGCUUGUGAACAUAUAUAAUUCUAGGUAUAGAGUUAGUCAUGCAUCAGAUAUCUAGUGAUGGAAUUGUUUCUUCAGGAUGUUUGAUUUAUAUUAAUUGGAUCAGUAUAUGAUUGGUCUCAAAUAAAGUCGUCUUGAUUUAUUUGCAUACGAGUGUAUCAGCUUUGCUUGAUGGUGAAUUGCUUUGCCAAUUUUUGAACUUUCGGAUGUCAAAAAUAUAAAAUGAAAUCAAGGGGAACUA</t>
  </si>
  <si>
    <t>UGACAGAAGAGAGUGAGCACACAUGAUAUUUUCUUGCAUCAAUGCAUAUGCUUGAAGUUAUGUGUGCUCACGCUCUAUCUGUCACC</t>
  </si>
  <si>
    <t>e'</t>
  </si>
  <si>
    <t>UCAUUCCUUUCCUCCAUCUCUUGCCUUUUUUUUUCUGGCUUCACUUAAUUCCCAAAAACAAUUGUUUUGGUAGUAGUUUUUUCCAUUUUUUAUAAAAAUUGUUUCGGUAUGAGCUAUAAGUCAAACCAUCAUAAAAUCAUCAUAAAACCAUCAUUCAUAUACUCACAUGGUAGACUAUUUAGUAUUACAUCCCUAUGAGAUGUGGUCCUUCCAUAAAAUUUUCCGUGCACGGGACUAUCCUUUUAUCUUAGUACGAGUAUUAGAAAUUUACUAGUUACUUAAAUAUUU</t>
  </si>
  <si>
    <t>UGACAGAAGAGAGUGAGCACACGCAGACAAUUGUAUAGACUGUUUAUGCCUUUGUGAUAUUUGCGUGUGCUCACUUCUCUUUCUGUCACC</t>
  </si>
  <si>
    <t>((((((((((((((((((((((((((((((..(((((((...)))))))..)))).....)))))))))))))).)))).))))))))..</t>
  </si>
  <si>
    <t>f'</t>
  </si>
  <si>
    <t>GCUCACUUCUCUUUCUGUCACC</t>
  </si>
  <si>
    <t>CUAAUUCCUACUCCUUUUCUUCUUUCCCCCAUUUCUUUGAGUUCCCACCACCCACUUGUAAAUGCAAUGAGAUGAUUUGUGUGGUAUAGAUUUCGUUUUACUUUUUUGUUUCUCUUGCUCUCUUGCCAUCUAACAUCUGUCUACAAAAAUGAACCUUGUAGCUAAGUUUAUAGAUGGACUGGGUGAUGGACAUGACAUUUCAACACUGCCACUCCCAUGUUAUAUGCUACACACACGUGUUUUUCCAUAUUUCUUUUGUUAUAUUUGUAUUUGUACAUGUGUAUAUGUUCCA</t>
  </si>
  <si>
    <t>UGACAGAAGAGAGUGAGCACACGCAGGCAUUUGUAUAGAGUGUAUACUUUUGUUAUUUGCGUGUGCUCACUUCUCUUUCUGUCAGC</t>
  </si>
  <si>
    <t>(((((((((((((((((((((((((((((...(((((.....)))))...)))...)))))))))))))).)))).))))))))..</t>
  </si>
  <si>
    <t>g'</t>
  </si>
  <si>
    <t>GUAUCAAUGAAUCACUAUAGGA</t>
  </si>
  <si>
    <t>ACAAAUUAUUACGCCAUAGUUAUUACUAAAAGAUAUAGUGCAGUCCUCUCCAGGGAGAGAGAAGGUCAUAUCGUGCUUUAGAAAUGAAAUUGAUUUAGCAAGAGAUGAAAUAUACUCUACAUCAAACAAAUUAGGUAGAAUUAACAUGCAUGCCAUGCCUUGAUGCCAACAGAAAGAAUUCCAAGGGAACUGUACAAGUUAAUAUAUGAAUAACUAUGUAGAGCUAGCGAGGUAGUUUGGUCUUGGUUAUAAAGAACUGUAAUACAUUGAUUGUUUAUAUCAGAUCCAAAAAGAUA</t>
  </si>
  <si>
    <t>AGGAGGGAGUGGGAGAUGUUGU</t>
  </si>
  <si>
    <t>AUCCUCAGCCCCCUCUAUACCUAUAUUUUAACAUGUUUACAUUCUGACGUGUUUCUUCCUUCCAGAAUAGCUAAUAGAAACGCUUAAAGCGUUAAAUACUUCUAUCAAGUGUAAUUUGAGCUGACGAAGAACUCCAAGAUGUUUUUAACUUGUUUACAUAUGUGACCAUUUCAGCAAAACCUUAACAUGUAUUUGUUGGAAUGUGUAAUUAUCAUCUCAGCUAAAAAGUUCAACUAUUAUGUAUCAACUAGAACACCAGCUAAUACCAUAUUCUCUCUAUAUAAGACGUCCAU</t>
  </si>
  <si>
    <t>CGAAAACUAAAUACACAUUUUUGGAUCCUCAACAAAGAUUACACAUAAUGAAUAUUUUUCAAAAGAUACUAACCUAUCAACUUGCCUUCCUGAAUAUAAUUUGAUGUGUCAUCUAACCAUGAAUGAAAAAAUAAUUCAGCUUGUGAUUCAAACAAGAAGAGCUUUGUGAAAUCCUACUACAACAAAAGCCAGAAUUCAUUAGUGUAAUGAUGGUAAAUGUUUUGUCACUAGAGAUUACUCGCAUAUUCUGUAAAUUAAAUGUGCAUCUAUUACACUACACGAAAAAUGUUUUAAAGUC</t>
  </si>
  <si>
    <t>UGACAGAAGAGAGAGAGCACAAUCUGCCAUCAGCAAAAUGAUGCUGCUUGUUGGAAUGUGCUCUCUCUGCUUCUGUCAAU</t>
  </si>
  <si>
    <t>(((((((((((((((((((((.(((..((.(((((......)))))..))..))).)))))))))))).)))))))))..</t>
  </si>
  <si>
    <t>l'</t>
  </si>
  <si>
    <t>ACCUUCAGCCACUCCCUCUCAUCUCUCUCUCUUUGUUUUCGUGUAUUUUAAUUGUCCGAUAUCUGAAAUCCACUUGUCCGACUCCCUAGCUCUCACCCUCAUAUCCAUUGUUUCUUUUGUUUUCUUGAAAUUUUAUCUCAUAUUAUUUCCUAUGUAUAUGUAUUGUUAGUCAAGUACUAGAUAUAUAUUAUAGUUUUUUUUUUUUUUUUUUGGUUUAGGUUUUCAUUUUAUGAAGAUUUUUUGCAAUUAUCUCUUGCUUUUGCAAUUUUGUUGGAAGUAAGUACUGGUCAUGAUUUA</t>
  </si>
  <si>
    <t>a''</t>
  </si>
  <si>
    <t>AAAAAAGAGGUGAUGAAAGAUGU</t>
  </si>
  <si>
    <t>AUCCUUAGCUUCUCCUUACUACAGGAAUAUUUCUUCCUUCUAUAUUAGCUCCCAAAAAACAACAACUUUUAUGCCGUUGUGAAGUGUAAUUUGACCUACAAGAACUACUUCUAAGCUGCUGUAUCUAUUGAAGUAUUUGACAGUUUCAUCUCUAACCUUAAUUAAAAUGUAUAUAUGCUGAAGUUUGUGGUCAUCACCCAUCGCAUUCAAAAGUAUAAAAGAGGAUAGAGUGAGAGAUAUAUGUCAUCCAAAUUAUUUUGUUAAAACAGGAUGCAGUGAGAGAUGUUGACAGA</t>
  </si>
  <si>
    <t>UGACAGAAGAUAGAGAGCACAGAUGAUGAAGUGCAUGGAAACUUCUGUACCUCACUCUUUUGUGCUCUUUAUUCUUCUGUCAUC</t>
  </si>
  <si>
    <t>AUCCUCAUCUCCAUAACAUUUCUUAAUGUGUUAAGUAACUUAUACUCCAUCAAUUCCAUAGCGAAUUACAAAGUUCUUAUUAAAAAAUAACAUCUUUCUAAAUUUAUGAGCAAUUAUCAUCCAAAUUUACCAUUUUAUCGUUAAUGAGAUGAUUUGGAGCUACCUCAAUAUGAAAUAUCUUUGUCUUAUUACAUACCAUAUGUUUCAAAAAUACUUCUUCUAUUUUUUAAACUUUGUGACUUAUCUAACUAUGGGAUAUAAAUGAAAUGGAGGGAGUAUAACUACGUGCUUU</t>
  </si>
  <si>
    <t>UGACAGAAGAUAGAGAGCACAGAUGAUGAAGUGCACGGAAGCUUUAUGCACCUCACUCCUUUGUGCUCUUUAUUCUUCUGUCAUC</t>
  </si>
  <si>
    <t>(((((((((((((((((((((((.(((((.(((((..((...))..))))).))).)).))))))))))))).))))))))))..</t>
  </si>
  <si>
    <t>c'</t>
  </si>
  <si>
    <t>GGGCAAGACUUGGUGAUAAUUGU</t>
  </si>
  <si>
    <t>ACCUUCAGCCACUCUAAUUAAUUCAUCUCUUUCUUCAAAAUUAUCUACUAAACCUACUACAUUUUUACUAUGUGUAUGAUAUGCGUAUAAGAGGAUAAGAGUCCUACUUUUUGCAGUCCUCUACUGUUAUGUUGUGCAGCCUUUGUCGGAAGGAAGAUCUGAAAGUGGAUGCAUAUAUUUUUUACUAAUAUUUUCAGUAUAUUCAACCAGAACAGCUUCUAGCGGUGCAGAUGUCUGAUUUGGCCAAGUUAGUUGACUAAUUCGUAUCCACAUAUAGU</t>
  </si>
  <si>
    <t>UGACAGAAGAUAGAGAGCACAGAUGAUGAAAUGCUAAAAGGCACUGAAUAAACUGCAAAAGCAUCUUAAUUCAUUUGUGCUCUCUAUGCUUCCGUCAUC</t>
  </si>
  <si>
    <t>((((.((((((((((((((((((((((((.(((((.....(((.(......).)))...))))).)))..))))))))))))))))).)))).))))..</t>
  </si>
  <si>
    <t>d'''</t>
  </si>
  <si>
    <t>AUCCUCAGCCCCUCCCUAAUUACGUAUUUUUGUUGAUUGCAUAUUUUCUCUUGUUACAUGAGUUCAAAAUAAUGGGACUUAUGUUAAUUGUUGCUUAAGCGUGACUUAACUGCCCAUGAAUUAGAACCUUAGCUUCUUCUUAACCUUCUUCCGAGCAAAAAUUGGAUAUUUAAGUGCAAAUUAGAAGACCCUUAAAUGAUUGUUGUUGUCUCUUUGGCGUAGGAUAUCACUUUACUAUUUGUACCAAAGUUGAUGAGGGCAGAACGUAAUAGUAAUAAAAGAAAAGCA</t>
  </si>
  <si>
    <t>UGACAGAAGAUAGAGAGCACAGAUGAUGAGAUGUUUAAUUGGAAGCUAGCCGCAUCUCACUCCUUUGUGCUCUCUAUUCUUCUGCCAUC</t>
  </si>
  <si>
    <t>UUGAGCUAAUUUAAUUUUAUUGUUUUUUCACUAUCUUUUGUUGCUGUUGUGUGGUGGGGGAUGUUUCUUUGUAGGUUUUUUUUUUUUUUUUGUUUAGAUGGAAGUUGAAGACAGUUUUUUGGGCAGUUUUAGGACAGGAUUAGGGUUAUGGGUUGACUUAAAUUUGUCUUUUUGUGUGAGGUAAGAGAUUUAUUAGGGUUAUGAGAGUG</t>
  </si>
  <si>
    <t>CAUUCAUCUCCCUCCUAUUUCU</t>
  </si>
  <si>
    <t>AUCUAAACUUGAGGCACCUCUCCACUUCUCAUGCCGUUUGUUCAGUAAUUUUUAUUUUUCAAUUACUUUUCCAUUAUAUGUUUUCUUGUUUAUGAGGUUUCCUUCUAGGGUUUUCGGACAGGAGUAGGGUUAUGGUAUUUGUAAGAGAGUUCAUUGACUUUUUUUGUCCUUUUUUGUGAUGUAAUAAGAUUAGGGUUUUGAGGGAA</t>
  </si>
  <si>
    <t>CAUUCAUCUCUCGUAAAGAAUU</t>
  </si>
  <si>
    <t>GAGCUUCUUUAAGUCCAACAGAGGAUCUAACUGGUAAAAUUAAGCUGCUCAUAUAUGGAUCCCUCAGCCCUAUAUAAUUUAUACUUUCUUGAAAUAAUAGGGUUGUGGCUUGCAUAUACCAGGAGCUUUAUUAUCCUAUGUUUGAUCCCUUUUUGGAUUGAAGGGAGCUCUA</t>
  </si>
  <si>
    <t>((((((((((.(((((((.((.(((((.(((.((...(((.(((((.((..((((((.(..((.(((((((((.((.((((........)))).))))))))))).))..).))))))..)).))))).)))..))...))).)))))))..))))))).))))))))))..</t>
  </si>
  <si>
    <t>CUAUACGAAUAUAUUUAUUUCACAUUGUAUGUCGUUUUAUGUCUGGAUAAAUUAAAAGAUGAGAGUCGUGAUAAUAAGUAACCGUCAAAGUAAAAUUAGUCAAUUUAUGAUGAAAGAACGAGGAUUUAUGUCGCCGAUGCUAUUUACUUGUGCCCUCCGUCUGAAAAUUGCGUUUUUCUAGCAUUAUUAGGUUUUGAAGGUGGA</t>
  </si>
  <si>
    <t>CACUUUUGACACUUAGCUUAUU</t>
  </si>
  <si>
    <t>GAGCUUCUUUGAAGUCCAAAAGAGGAUCUAAGUGGGAAGAUUGAGCUGCUGAUCUAUGGAUCCCUCAGUCCUAUCUAUUCUUAAUUCAUUGUUUUGGAUAGGUUUGUGGUUUGCAUAUAUCAGGAGCUGCAUUUACCCUUACUAGGAUCCUUGUUUGGAUUGAAGGGAGCUCUA</t>
  </si>
  <si>
    <t>((((((((((..((((((((.((((((((.((((((.((((..((((.(((((.((((.(..((.(((.((((((((.................)))))))).))).))..).)))).))))).))))..)))).)))..))).)))))))).)))))))).))))))))))..</t>
  </si>
  <si>
    <t>c''</t>
  </si>
  <si>
    <t>UGUAGGUCCAUAUAUGCGUAUA</t>
  </si>
  <si>
    <t>UCCCAAUGUCGUGUAUAUGGUAAUUAAUCUGCGUAACAGCUAGCUCUUUGAUUCCUUUUUAACUUUUUAAUUUUCUUUCUGCUUGUUGAUACGGUAUCUGGAGUGAUUUUUUAUGGAAGUUGAAGCUAAUUAAGGUGGAGAUUUUCUUCUCUCAGUUACAAACAGGUACUCAUAAUUUAAUAUUAAUAGCCUUUCUACUUUCUCCAUUUACAUGAUGAUAUAUGGCUAGGGUUUCUUAAUUCGCUUCUUAUUGUGCUUUUUUCCUUUUUCUUUCAUGUUUGAGUUUUUUUGCAG</t>
  </si>
  <si>
    <t>UCCUAAAUUUGGUACAUAUUUAGUAAUCUUACUAUCUAAAGCUUCAUCAUUUUAUAUCUUUUCCCCUUUUUGUUGUGACAGAGCUGGUUUUGUAGGCAAGGUAUUGAAGCUGAAGCUAUGGAACGGGCUACUUAACAUUAUCCACUACCUCAAUUACAUUCCAAAAGGUACCAUCUAAUUCAAAACUUCUACUUCCCUUAUCUUACUUGUGAUGAUUUCUAGGGUUUCUUAAUUUGCUUUAUAGUUUCCAUUUCAGUAUUUUGUUAUUUUGUUUUCUUUCUGUCAUUAAAAUGAU</t>
  </si>
  <si>
    <t>UGCCUGGCUCCCUGUAUGCCAUUUGCAGAGUUCACCGUAACAUCGGUGGGUCUCCGUGAAUGGCGUAUGAGGAGCCAAGCAUA</t>
  </si>
  <si>
    <t>(((.(((((((..((((((((((..(.((((((((((......))))))).))).)..))))))))))..))))))).)))..</t>
  </si>
  <si>
    <t>UCCUAAAUUUGGUACAUAUUUAGUAAUCUUACUA</t>
  </si>
  <si>
    <t>UCCAAGUAGCACUGAAUUGUUC</t>
  </si>
  <si>
    <t>CCUAUCGUGCCAUUUUGGAUUAUUAGUUAUGAUGGGAGGAAGUAUUAUUCGCUUCUUUUCAUGCUUGUCUCCACGGUGGCUAAAGAUCAUUAAAGGUUCAUUUCGGUCUCCGUUUCUCUUGCACUGCUUGCUAUAUUUCUCUCAUGAUUUUCGUCCCACACUUUUCCGUGAAUCUUUUAAUUUGUCCACCUCAGUUGGAUGCUUUUGCAAUAUUGAUGGAACUGAUAUAUACUCCCUCCGUUCCAAAAUAGUUGUCAUAGUUCGGAUUUCGAGAGUCAAACGAGUUUAACUUUGA</t>
  </si>
  <si>
    <t>UGCCUGGCUCCCUGUAUGCCAUCUAAGAGCAGCACUGUCAAAAUUGACACACUUCCUAGUUGGCACCAGAGGAGUCGGGCAGA</t>
  </si>
  <si>
    <t>((((((((((((((..(((((.(((.(((......(((((....)))))...))).))).))))).))).)))))))))))..</t>
  </si>
  <si>
    <t>GCACCAGAGGAGUCGGGCAGA</t>
  </si>
  <si>
    <t>GGAGGCAGCGGUUCAUCGAUCUGUUCCCUGAAAAGCUAUAAACAAAAUAUAGCAAACAGGAAUCGGUCGAUAAACCUCUGCAUCCAG</t>
  </si>
  <si>
    <t>a'</t>
  </si>
  <si>
    <t>ACGAGUUUCCUCCCUCCUCCCAAGUUUUAUCUAAAUCACGACAUGAGCUGAUGACAAUUGUUGGACACUUGUGUGAAAGUUAGUCACGUCCCGUUCAGGACAGAUUUUCUUUCAGACGAGUUGGUUAAUUUGUAAACGUAUACCACAGAAAAAUUAACAGCUAAUGGCAUGCACGACUCUACCUUAAAUUUGACAAAGUAGUGCUAAUAAUUUUUCUAUUUCGUGUAUAAUGUAACUGGUAGUUUGAGUUCAGGGAGAAUUUAAAGUCUAUAACAUUUCCUUUUUUGCAGG</t>
  </si>
  <si>
    <t>AUGACCACUCAACCUUAUAAUCUCCGGGUUCUGAUUCCGCCUCAUCAAAUAAUAGUCUUCAUUUUCAAAUCAAUUCGCAUUUGAUGGCUAUUUCAUAUCGUUAACGUCUUCGGCUUGUAGAGAGACAAAAGGUAAGACAUUGUUAUCAAUAUAUAGAUAAGAAGUACCUUUCUAACGACUCCAUCUCAAAAUCAAUUCGUAUUUGAUGACUAUUUUACUUGAACA</t>
  </si>
  <si>
    <t>UGGAGAAGCAGGGCACGUGCAUUACUAACUCAUGCACAAAGAAUUGUCGGUCAGUUAAUAUAAGUUUUUAUGGCAUUCACUUGCUAUCAUAGUAGUAGUUGUACCCAAUUAAUGGGAAAUGAGUUAGUUCUUCAUGUGCCUGUCUUCCCCAUC</t>
  </si>
  <si>
    <t>(((.((((..(((((((((....((((((((((...(....(((((..(((((..((...((.......((((((......)))))).....)).))..)).))))))))....)...))))))))))....)))))))))..)))).)))..</t>
  </si>
  <si>
    <t>b''</t>
  </si>
  <si>
    <t>AGAAGGUGAGUGUUGAGCAAGA</t>
  </si>
  <si>
    <t>AUGACCACUCAGCCUUUCUGCUCAUCUUUCGCACAAUCCGGCGACCAUUGACAGGCAAGUGAGUACUUUGUCUAGUUUGCUUUAAUUUAUAUGACACUCUUCUUUUUUAGUUUGUCUAAUAAAACUUGAAUAUUUCUAUGAAAAUUCUUAACUUUAAAAUGUUUAGUUUACUUUCAAUGACAUACUAUUAC</t>
  </si>
  <si>
    <t>UGGAGAAGCAGGGCACGUGCAUUACUAACUCACAUCUCACAAGUCACAAAGUAUUAAAUAUGGUAUUAGUCGGCCAUUAAUUCACUUUAUGGGAGCUGCCAUGCAUAUUGGAGUAUCACACAAACCUCCAAUGUGUUGUUUCUGUAUGAUAAAUGAGUUAGUUCUUCAUGUGCCCCUCUUCCCCAUC</t>
  </si>
  <si>
    <t>(((.((((..(((((((((....(((((((((.(((..((.......(((((.......(((((........)))))......)))))..((((((......(((((((((((............))))))))))).))))))))..)))...)))))))))....)))))))))..)))).)))..</t>
  </si>
  <si>
    <t>AUGAGUUUCCUCGCUCCUCUUGAUAAAGCCACUUCGUUUUUCAAGAAUAUCACAACAGGUAAAUUACCAGCUAAUUCGUCAUAUGCUAUCAUUUUAAGUCAUGUACUUGAACAUUACAAAGGUACAAACAGCAAGUUUCAUGGAAAUGCAUUCGAGAAAAGCGAGGGAUAUACAAUCUUAAACCAUAGUGUUAACAGUACAUAUUGUAGUUUAGUUAAUUGGUGGUCCAUGGUGAACGAAAUGUAUCUGCGAGGGGACACUAAAAAGCAGUGCGUUUUAAGAAGGAU</t>
  </si>
  <si>
    <t>UGGAGAAGCAGGGCACGUGCAAGUUGUCUGCAUGCGUGCCCGUUUUACUGUCAUUCAUGAAUGAAUUGUGCAUGUGUUCUCCUUCUCCAAC</t>
  </si>
  <si>
    <t>((((((((.((((((((((((.....((..((((.(((.(.(.....).).))).))))...))....)))))))))))).))))))))..</t>
  </si>
  <si>
    <t>GUAGGUGACGGUAUAUUUAAGC</t>
  </si>
  <si>
    <t>UUAAACCCCCCGCCAAUAAUGGCACUCAAAGCUUAACCCCUUGAUUCUUUGGCUACUUAAAAGGUUAGACAAUGAGCAAUGCAGGUAAGUCUUCAUUAAUUUACUGUAUAAACACCAUUCAUUUUAAAUAGAUGAAAUAAAUUAGAUACAGUAUUAUAAAUAUGAAGAACAAAUCUUAGGAACUCUGGUCCAUUUCACUUAGAUCAUUGACUAUGAGGUCGGUUUUCCAAGAGCUGAAGCGGCUGAAUCCACAUAAUGAAGUAAACAACUGUAGAGUUUUUGCUUCAAUUUAUUGACUCUC</t>
  </si>
  <si>
    <t>UGGAGAAGCAGGGCACAUGCUGGAUUACUUGGACUUGCUUUCCUCUGAGAAUUUAGCAUGUGCUCUUGCCCUCCAGC</t>
  </si>
  <si>
    <t>(((((..(((((((((((((((((((.((..((..........))..)))))))))))))))).))))).)))))..</t>
  </si>
  <si>
    <t>UUAAACCCCCGCCAGUAAUGGCACUCAAAGCUUAACCCCUUGAUUCUUUGGCUACUUAAAAGGUUAGACAAUGAGCAAUGCAGGUAAGUGUUCAUUAGUUUACUGUAUAAACACCAUUCAUUUUAAAUACAUGAAAUAAAUUAGAUACAGAAUUAUAAAUAUGAAGAACAAAUCUUAGGAACUCUGGUCCAUUUCACUUAGAUCAUUGACUAUGAGGUCGGCUUUCCAAGAGCUGAAGCGGCUGAAUCCACAUAAUGAAGUAAAGAACUGUAGAGUUUUUGCUUCAAUUUAUCGACUCUCU</t>
  </si>
  <si>
    <t>UGGAGAAGCAGGGCACAUGCUGGAUUACUUGGACUUGCUAGCCUCUGAGAAUUUAGCAUGUGCUCUUGCCCUCCAGC</t>
  </si>
  <si>
    <t>(((((..(((((((((((((((((((.((..((((....))..))..)))))))))))))))).))))).)))))..</t>
  </si>
  <si>
    <t>g'2</t>
  </si>
  <si>
    <t>duplicate?</t>
  </si>
  <si>
    <t>GUAGGUGGAAGGUUAUUUAAGC</t>
  </si>
  <si>
    <t>UUAAUUCUCCCACCAAUUCCAGCAAUCUCAGCUUAAUUCUCCCACAUAGUUAGAUCUAAAAUUGCCGCACUAGCUUUCCUUUCCUCUUUCUGCUGAUCAUUUGUCUGGAAGCCAACAUGAAGUCCCGAGUGCUCGCUCUAUGAAGAUGAACAGUUCAGAAGAAAGGUUGCCCAGUUACAAUAAGGUAACCCUUUCAAAAACUCCAUUUGAUUACAUCUCGUAGUAAUUAUAUUGCCAGCCAUUACCCUGAAAGAUGCUUAUGAAUAUAUGCAACUCGAAGUAUUGAAAAUUUCAUAGUGGC</t>
  </si>
  <si>
    <t>UGGAGAAGCAGGGCACAUGCUGAAUUACUUGGAACUCUGAUCUUCCAAGAAUUUUGCAUGUGCUCUUGCUCUCCAGC</t>
  </si>
  <si>
    <t>((((((.(((((((((((((.(((((.(((((((........)))))))))))).)))))))).)))))))))))..</t>
  </si>
  <si>
    <t>h'</t>
  </si>
  <si>
    <t>CCAAUUGUUGCUUCCUCUCUUGAUCAACAUCAAGCUUUAUUUUCUUGCUCCCUUUUAGCUGCUAGGAUAUGCACUAAUGGUAUGUCUUUUUUUUUUUUUUUGUAUUAUAAGAUGUUAUGUAUGUGACGAGUUUUGGCUAUUGUGUGUAGUGAGUUUUGGUCAGCAGGUAAUCUUGGACAAAAGCAGAUUGGUGUAAUGAUGAAGAUUUUUGACUCUUUCCCACUUUCCUGCCAAGGUAAUA</t>
  </si>
  <si>
    <t>GGAAUGUUGUCUGGCUCGAGGUCACCAACUAGAUCCAUGACCUUCAUUAAGUAACAUAUACAUAUACAUUAGUUGAUUAUAUGAAAAGAGUGGUUAUGGAUCAUGUGUUUGUGUUGUCGGACCAGGCUUCAUUCCCC</t>
  </si>
  <si>
    <t>UCAAAGAUUGCUACCAUCAGUUCCAAGAUCGAGAUCUUUUUAAUAUAAUACAGGUGAGGACCAUGUUUAUUUUAUUUUCGAUUUUACUUAUUUUCUUUGUUUGUCAGUUUAACAUUUUCGGACAUGUUGUACUUGUUUAGAACCUAAUUGGUGUGUUGUGUCGUUAGUUAUAUCUGCAGAUUGGUGUAAUGAUAAGGAUCUUGACUUUAGUU</t>
  </si>
  <si>
    <t>GGAAUGUUGUCUGGCUCGAGGAUCUUCAAUCUUGAUCAAAUUCUUAUACAAAUCUAUUAUACAUAUUUUUUAUAAAAUCCAUUUCUAUGUAGAUCCAUUAAUGUUUUUAAUAGAUCUAUAAGUUUUGAUCAUGUUUUUGGUGUCGUCGGACCAGGCUUCAUUCCCC</t>
  </si>
  <si>
    <t>((((((..((((((..(((.(((..((((.(.((((((((..((((((...((((((((.((((....((((((.............)))))).......))))...)))))))).)))))).)))))))).)...)))).))).)))..))))))..))))))..</t>
  </si>
  <si>
    <t>UCAACUCCAAAAAAUAUAUGUUCGGGUAGUCUGAUAGUUAGCUCUCGGCCUUUCAUCAACCCACAACGUCAAUGAAGCGAUGAACAAGAGGUGUACUAUUCCACGUUGAGGAUGGUCAAAUGCAAAAUUGUGUGGCAAGCUAUAGAGUUCUUGAGCAUAAGAGCUAACAACCACACGCAGAGGUACUGGUGCAUUUGGGGUCAGCCCUAAAUCUAUAAAAGGGCGAACAAAUGGGAGUUUGACUAUAGCUUGACCUAAGUAGAUAGUUGUGAUAUUUAAU</t>
  </si>
  <si>
    <t>AGAAUGUCGUCUGGUUCGAGAUCUUUCAUGAACUCGAAAAUUGAGGAGGUAGAGAAGUUGUCAUCAUCUGAAUGAUUUCGGACCAGGCUUCAUUCCCC</t>
  </si>
  <si>
    <t>.(((((..(((((((((((((((.((((.((.(((((...)))))..(((.((.......))))).)))))).)))))))))))))))..)))))...</t>
  </si>
  <si>
    <t>CCCUUGAUGUACCUAUCCCCCCUACCUCAUUCCACUACAAACAUUCAAUAGGCACCAUAUAUCAGAAUCAAAUCAUUGUAAUCAUCAUGGUGUUUUUGAAAAUUUCCAUUGUAACUUUUGGAAUUAAUUACUAAGAAGUUAUAGGAGUAUUUCUAUUGAAAUCUUACCCUAAAUAAGAGGCAGAUUAUUCGGGGAAGAUGGGAAAGCUUCCAACUAUGAGG</t>
  </si>
  <si>
    <t>UUUGUGUGUCAAAAUCAUAAUUAGGGAACAUGUGGUGUAAAAGUAAAGGGCAAACUGCAAAUCUCAUCUGACUCACAAAAAGACAAACCCCUUCCUCACGUAUAUAAAGAGCCUACCAUCAAAAUAAAAACUAAACUAUGCAUGGCCCUUACCUAACCAAAAUCAAGAAGCUCUCUUUCUUUGCCUUUCUCUAUUCUAUACUCAUGACUAGUACCCUCUACCCCCCCUCCCCCCAAAAAAAAAAAACCAAAGAACAACCCAAAUGAAGAAAACAUUUGUUGAGG</t>
  </si>
  <si>
    <t>CCAACUUAGAUUAUUUAAACCA</t>
  </si>
  <si>
    <t>GGAAUGCUGUCUGGUUCGAAACCAGUCAAGAAAUCAACUGCCAAUUAUCAAAGUUAUGAUGAUUUGAAUGAUUUCGGACCAGGCUUCAUUCCCC</t>
  </si>
  <si>
    <t>((((((..(((((((((((((.((.(((((..(((((((............)))..))))..))))).)).)))))))))))))..))))))..</t>
  </si>
  <si>
    <t>CCUUAAUCAAAAUCAACCACCUCUUUCUCCGUCUCCCUUCUCCACCCUUCUUCUUCUUCCAUCUUCUUUACUCCAAAGUGAAGAGAAAACCAAGAUUUGUUGAGG</t>
  </si>
  <si>
    <t>UCAACGCAAGAGUUUUCCUCUA</t>
  </si>
  <si>
    <t>GGAAUGCUGUCUGGUUCGAAACCAUUCUAUAAAGUGGCUGAUCAAGGUAAAGGAGUCACUAGGGGAUCCAACAAUAAGUUCAUGGAUUCAAUAGAAUCAAAUGUUUCCAUGUCUAACUGCAUAUAUAUACUAUACAAAAAAGAUGUAUAUAUAGAUAGAGUUAGAUAUACGUUACGUUGUCAGAACCCACAAAGUCUAAAAUAAUCUGGAUCUGCCACACUUGAAUCAGUUGAUCAUUUGAUAUGAGUGAUUUCGGACCAGGCUUCAUUCCCC</t>
  </si>
  <si>
    <t>((((((..(((((((((((((.(((((......(((((.((((.((((.....((.(.....(((.((..(((((.........(((((....))))).(((((....((((((((((...(((((((((..............))))))))).....)))))))))))))))..)))))..)).))).....).))......)))).)))).)))))......(((((........)))))..))))).)))))))))))))..))))))..</t>
  </si>
  <si>
    <t>f''</t>
  </si>
  <si>
    <t>AAAACCACAACUGUUAGCUAUAGAAUUCAGUUCAAAACCCUUUCCAACCCCACUCUCCAAAACCCUAAAAUCCCAAACCCCCCCCCCCCAACCUGUCCACAAACACUAAAGACACUCUGGGAUCAUAUCAUUGUUGUUCUUAUAGUUUUGGUAAAUUCCAUCAAACUUUGGAAAAUCCUAUAUAUAUCAUUUCAAAUAUUCCCCUUAAUAAGUGGCAUAUAUUCUGAAAAGCUCAUCAUAUUAUUCACGAAGAAUAGGAAAGCCAAUGUAUUAAGAUAAAAAGCUUCCAACUUUGAGG</t>
  </si>
  <si>
    <t>ACCCCUACUAGGAGGGGUUGCAGAAAGUGGAGCCUACGUCAUAUGAGUGUGCAAAUUAAUUAAGAAUCUGUCCACAUAUCUACCUAUAUAAAAGGAACCCAUGAAAAAUAAUGUGCACAUUGCACAAAUACAGUCCACCAUAUAGCAUAUGAUCCUUCCGUCCAUGAAUAUAUUCCCUAUUAUUAUUCCUUGCCUCUCUAUACGCUAUGUUUCUCUAAUAUCUUUUCUCACCUAGAUACAGACACGUAGAGAAAUGUACAUGAACUGGUGUUGAGA</t>
  </si>
  <si>
    <t>AAAAUGUCGUCUGGUUCAAGAUCUUUCAUGUCAGGUGAAAGAAAAAAAAAUGAAGAUCCAGAUAUCAUCACAUGAAUGAUUUCGGACCAGGCUUCAUUCCCC</t>
  </si>
  <si>
    <t>..((((..(((((((((.(((((.(((((((..(((((..........................)))))))))))).))))).)))))))))..))))....</t>
  </si>
  <si>
    <t>h''</t>
  </si>
  <si>
    <t>GUGUCAUCCCAAAAAAUCAGCUCCCUCUCCCCCUAUAAAUCAGCAGGCUUGGGUUCCCUUCUCUGUAGGGUUUUUGAGUAGCUAAUCAUAAAUAUAUGUAAUAUUUUCUCCCUCCCUCCCCCCUUUUCUUAAGAGGGUGGCGGGGUAAAAAUAGGGUUUAGGUAAUAGUAUUAGUCAUGAUGAAGAAGAUAGAAGAAAGGGAUAUGAUGAGUUUGAGG</t>
  </si>
  <si>
    <t>UAAAACCAUAUAAUCCACACGA</t>
  </si>
  <si>
    <t>GGAAUGUUGGCUGGCUCGACACAAUCACUCUCCUUUAUAUACAGUCUUGUUUGUGGUUUUGUCUUUGUUUUUUUCACUAUGGUGAUGAAAAACAGAACAAGAUUCACAUAUUUAGAUGAAAAUAAUGGAAGUGAAGGAGUCGGACCAGGCUUCAUUCCUC</t>
  </si>
  <si>
    <t>((((((..(.((((..((((.(..(((((.(((.((((.....((((.((.(((((((((((.((((((((((((((....)))).)))))))))))))))).))))).))..))))....)))).))))))))..).))))..)))).)..))))))..</t>
  </si>
  <si>
    <t>UGCAUCGUGUACCACUAGCAGU</t>
  </si>
  <si>
    <t>UGUUAAUGGUGUCACGAAAUGAUAUCCCUGUGUUAUUCUUUGUUUCCAAGGCCUUCUUGCAUCUUCUAUCUUCUCCUUUUCCUACCAUUUUCCCAGCUUGAAUCACGUUCAGUCCAUGAGAAUACGUGCAGUCUCAUUCCCAACUGACACUGUUCAAUCAAUUACAUUUGCUUAAAAAUUUGUGUAGAAUGUGCUAAUUCAACUUUUCAAUAGAGUCGUUAGUUUGUAGCUCGGGAGUGUUGAUACAUCCUUGAUUCUUUACCUCAAAUGCACCCUUAUAUCUCACUGUCUUUCCUUUUC</t>
  </si>
  <si>
    <t>UGAAGCUGCCAGCAUGAUCUAAACUUCCCUUUUGUUUAAUUUCACUGAGGAAAGAUCAGAUCAUGUGGCAGCCUCACC</t>
  </si>
  <si>
    <t>(((.(((((((.((((((((...(((.((((.((........))..)))).)))...))))))))))))))).)))..</t>
  </si>
  <si>
    <t>UGUUGAUGGUGUCACGAAAUGAUAUCCCUGUGUUAUUCUUUGUUUCCAAGGCCUUCUUGCAUCUUCUAUCUUCUCCUUUUCCUACCAUUUUCCCAGCUUGAAUCACGUUCAGUCCAUGAGAAUACGUGCAGUCUCAUUCCCAAUUGAGACUGUUCAAUCUAUUUCAUUCGCUUAAAAAUGUGUGUAAAAAGGAGCUAAUUCGACCUUUUAAUAGACUUGUUAGUUUUGUAGCUCGGGAGUGUUGAUACAUUCUUGAUUCUUUACCUCAAAUGCACCCUUCUAUCUCACUGUCUUUCCUUU</t>
  </si>
  <si>
    <t>UGUCAAUGAUUUCGCGAAGUUUCGUAUAUUCUCCACUUUCUACAGGUACCUUCCUCUUUUGGCCUUGUUUUGAUUUGCUGCAAGUCUCAAGUAAUCCCUAGCAACAGUUUUUUCUAAAAAAAUUUAUUUAUUAACUUCUGCUGCAAGAAGGAUCAAAUAAUGCUUGUAAAUCCAAUAUAACCUCCUUUCUUUUCUUUUCUUUUCAUUUUUGUUUGUCUCUUCACUAAUAGGUUAAGUUAGAAAAUUAAGAAGAAGAAGAAGAAGAAGAAGAAGAAGAAGAAGAAGAAGAAGAAGAAGAAGA</t>
  </si>
  <si>
    <t>UGAAGCUGCCAGCAUGAUCUAAACUUUUCUACUUCUCCAUGGAUCGUGGAAAGAUCAGAUCAUGUGGCAGCAUCACC</t>
  </si>
  <si>
    <t>CCUUCCUCUUUUGAUGAGGACUCAAAAAACAGAUUCUGGAAAGUAUAAUGGACAAGAGUUUUUGCUGCAACUGUGAAGCUAAUAGUGCAUUUGACCGAGCAACAUGGAAUUCACUGUGUAAGGUGUAAGUAGCCUUAGCCUUUAAUCACAUUAUAUUCCUUUGCUUUAAUCUCCGAUUCUCCAUGUGCAACCCGUUUCCUUAAUUUUCUACUUGUAUCUUAGUUCAAAAAUAGUUUGCGUGAUCUGUGCUAAUUGUUCAUUUCUACAAGGCAUUGCU</t>
  </si>
  <si>
    <t>UGAAGCUGCCAGCAUGAUCUAAUCUUGGCCAGAUAAAUACAUAUGGAAAGAAACAACAAGUAUUGUUGACUACGGUUAGGUCAUGCCCUGACAGCCUCACU</t>
  </si>
  <si>
    <t>(((.((((.(((((((((((((((.(((.(((...(((((...((........))....))))).))).))).)))))))))))))..)).)))).)))..</t>
  </si>
  <si>
    <t>CGUUAAUGGUAACACGAAAAUUAUACCCUAAUUCUUCAUAAACCCUAACUUCUUGAAACUGUUGUAUUGAUCUUCCCACCAUAAAGAAGCAGAUUAAUUCCUUGGAGAAAGAAAUUAAGGGUAAUGUUCUAUUCUAGUCUCUUGAGUUUGUUUAGUAUUUGUUUCAUCUUAAUUGGCUUUUAUAUCUUUAUAUUUACUUGAAAUAAUUAUAUAACUGCUAAUCCAAUUUCCACCCCGUCUCAUAUUUUUUACAGAAUGGUAUUUUUGUUAUUUUCUGUCGAUCCAUGACAUUCUUCGUCGUAUACAUAAC</t>
  </si>
  <si>
    <t>UGAAGCUGCCAGCAUGAUCUAAACUUACCUAUGUUUGAGGGAAGAUCAGAUCAUGUGGUAGCUUCACC</t>
  </si>
  <si>
    <t>(((((((((((.((((((((...(((.(((.......))).)))...)))))))))))))))))))..</t>
  </si>
  <si>
    <t>d''</t>
  </si>
  <si>
    <t>UCUUCUAUCAGGACGAUUAUAAAACACACUGUUCUUCUAUCUACAACUAUGAAGCUGAAAGCGUGAAGCCCAAGGAACAGAAAAGUCACUACAUACAAUGGUAAGUUAUCUUGGAUUUGGAGAAUAUCUUUUUUCUUCGACGUACUAUGUGCUUCUUGAAUCUCGUCAGGUUAAGUUGGUUGAUAAUGGGUAAUUAUUAUAACAAGUUUGAUAUACUAACAGUUAACCUAAAAAAAUAGAGUAAUGACUUGUUAUAUGAUGUUAACUUGAAAUA</t>
  </si>
  <si>
    <t>UGAAGCUGCCAGCAUGAUCUAACUUUGGCCAAAAUAAAGCUUCAACGGAUGAAGAUAAUAACCAAAUUUUGACCAUGGUUAGGUCAUGUUCCGACAGCUUCACU</t>
  </si>
  <si>
    <t>(((((((((.((((((((((((((.(((.((((((....(((((.....)))))...........)))))).))).))))))))))))))..).))))))))..</t>
  </si>
  <si>
    <t>GGUCAUGUUCCGACAGCUUCA</t>
  </si>
  <si>
    <t>UUCUAUUGCGGUUGUAUCUAAU</t>
  </si>
  <si>
    <t>UGGAUAUCCCUGUGAAUUUUUGAAUUAGAUACAUCCAUCUAAUCAAUCAAUCUCCGUUACAGCAGGUAAUUCAGUAUUAUUUAUAUGUAUUUAAUUUUCCUGUUUAAUAGAUUGGAUUUAUCUGGAUCUACCAGUAUCUAUUGGUAAGAUCUUAACCUUUUGUGUUAAUUUUGUAUACUGAAUAUGGAAAGUUAGUGUUUUAAAACUAACUUUUAAAAUGACAAAUUAACCUAAAUAGCCGCUCACCUAACCGCUUAAACAGAAAAUAGCA</t>
  </si>
  <si>
    <t>UCGCUUGGUGCAGGUCGGGAACUGACUCGCUCUGUGACAUAAUAAAACAAGUGUGUUACAUAUUUAGUCUAAAGCGAACGUCUGUUCCCGCCUUGCAUCAACUGAAU</t>
  </si>
  <si>
    <t>(((.((((((((((.(((((((.((((((((.(((((((((..........)))))))))............)))))..))).))))))).)))))))))).)))..</t>
  </si>
  <si>
    <t>miR-0168 b-c</t>
  </si>
  <si>
    <t>AUUUGUUGUGGUGGUCUCUAAU</t>
  </si>
  <si>
    <t>CGGAGAUUGCUGUAAAUUUAUUAUGGAUCGAUCUAAUAGGUAAGGUUUAUUUUCAAUUGAUUUUGAAUUAUUUAUUAUUAUUAUUAUUAUUAUUAUUAUUAUUAUUAUUAUUCUUAAUUUAUUUCAUUUUUGUUGUAUUUUGAUUGAAAUUUAGCUGGAUCUAAGUUUUGUGUGUGAUUACAGUAAUAGAUCUAGAUGUUAAAUAUCUCUAAUUAAUCGAAAGAUCUAGAAGAAGUUUGAUCUAAUUAAUUGUAGUUAAUUUAAUUUUGUAUGUUUUAAGUUUAAUUUGUAGUUAAGAAA</t>
  </si>
  <si>
    <t>UGGAAACUGCUGUGAAUUUUAUUAUUUUUGGAUAAGUUUCAGCUCAACCUCACUUGUGGGAUCAUGUGCUGCUGUUUUCUAUGUGUAUUUUAACUUCAGAUUGGAUUUGUCUGGAUCUGACUUUGUACAUUGGUGUACAUAUUAUUAAUUGCUAUUUGUAAUCUUGAAAAUAAGGUUAGUUACGUGCUACAACAAAUAAAGGUGAUAUUAUAGUAUUUUGCACUGACAGUGUAUAUAACUUAUUAAUUGUCAGAUGUAUGCAGUGUAAAAUAU</t>
  </si>
  <si>
    <t>UCGCUUGGUGCAGGUCGGGACUUAAUUCAUCAAUAUAUAUUUUUUCAAAUGAAUAUAUAUGUUUGAAUAUCACGAAGUAUAAGUCCCGCCUUGCAUCAACUGAAU</t>
  </si>
  <si>
    <t>(((.((((((((((.((((((((((((((...((((((((((........))))))))))...)))))...........))))))))).)))))))))).)))..</t>
  </si>
  <si>
    <t>c'''</t>
  </si>
  <si>
    <t>UCUUUUUUUCUGCCCCUCAAGCAAGGUCUUUGAUGACCAUAUAACCAUCAAUCUUAUUCAUUCCUUAUCCUUAGUUUUGUUCAUUGUUAUUGGGGUGAAUCUUGAAGCUGGCACUAUAAGAUUGCUUUGAUCUACAAGACAUGGUAACGCUUUCACUUCUCCAUAUCCUUCUUGAGUUUAAGUUAUAUACAAUAUUCAAUCAAAGGAUAAUCAUAGGCAAACUUCCAUAAAAAAUGAGACUUAUAUCUCGAAAAUAAGAUAUACAAUAGUU</t>
  </si>
  <si>
    <t>CAGCCAAGGAUGACUUGCCGACUACUGCAUUAACGGUAAACAGUAUGGUUAUAUAUUCAUGCGAUGGAACUCGGAAGAGAAAAGUUGGCAAGUGGUCCUUGGCUACA</t>
  </si>
  <si>
    <t>.((((((((((.(((((((((((((((......)))).....((((((........)))))).......(((....)))...))))))))))).))))))))))...</t>
  </si>
  <si>
    <t>UUUUAUUCUCUUCUGCUCAUGUAAGGCUCUUUAAGACACACAUAUAGUCCGAGCUUAAGACAGUGUGGGUGCACUCAUAAGGCUCAUUAAAGAGGUAGAUUUGCCAAGUCGAGAGACUUUCAGUUAAUAUACGAAUCAUACAAUCAUAACUUGUAGAGUACUACAUUUAUGUGAAGAUAUAUUUUUUCUUCUUUUCUAGUUGUACAUUUUCUCACCUAAAAGUGUCAAUUUAGUUUUCCAUUGACAUAUACAUAUUUUUUUGGUUCCAAUGGACACUAUAUCCAGCUUUAAGCAAAAGCACUGCUGACU</t>
  </si>
  <si>
    <t>CAGCCAAGGAUGACUUGCCGAGAUAUUGAAGCAAAGCAAUGAUCUAUCGGCAGGUCGUCCUUGGCUACA</t>
  </si>
  <si>
    <t>.(((((((((((((((((((((((((((........)))).)))..))))))))))))))))))))...</t>
  </si>
  <si>
    <t>UCUCUGCCUCAUUUUCUCAUGCCAGAAUUUUGAUGAUAUAUCAAAGUUGUUGUGGAUGGUGAAAUUAGGUUGUGGACAACUCCAAAGAAUUAACAAGGCCACGAGCUGACUAUUCAUGUUAGUAGUAUAAAUAUUUUUUAUAUGAUUAGUGUGAUUUAACAAAUUAUAACAUGUUAGUAGUAGUAGUACUAUUUUUUGACGGGUUACUAUAAAGAUAUUUUAUAUGAUUAGUGUGAUUUAACAAAUUAUACUUAACAU</t>
  </si>
  <si>
    <t>GUUUGCUCUCUUCUUCUCAUGUUAUCCUCGUUGGAUCUAUUUUUUAUACUUCUUCAAGAGAAUUUGCUACUUUAUAUGACAAAAAAUACCACCCAGUAAUUAGUAAGAGUCUUAUUUUCUUUUUCCUUUUUUUUCCUAAUUCCAGUAGUCUCAUGAAGGGUUACAUUAUCCUCUGAAAAUUAAAUACUUUUGGGUUUUGGAGAAAAGAAGUUAUAAACAAGUCUCUAGAAGUAGAAGUUCAAAGUUUGUUUUUCCAAUUUUGUCUCUUUUAAGUCUCCCUUAAUAGGUGAAAUUAGAU</t>
  </si>
  <si>
    <t>CAGCCAAGGAUGACUUGCCGGCAAUUUCAAAGCAAAAUUGCAGAGAUUAUUCGUAUUCCGGCAAGUUGUUCUUGGCUACA</t>
  </si>
  <si>
    <t>.(((((((((..(((((((((..........(((....)))...((....)).....)))))))))..)))))))))...</t>
  </si>
  <si>
    <t>GGCAAGUUGUUCUUGGCUACA</t>
  </si>
  <si>
    <t>GGUAAGAGCCCCUUUAAUUUGA</t>
  </si>
  <si>
    <t>CUAAUUGGUUCUUCUCAUUCAUGCUUGACUCUUCUCUUCUUCAUCUUCAAGUUAGGUAGAAGUUGCAGUUUAUUUUUUUAUUUAAGAAACCAGGGAAGGUUCCUAGUGUGUUGUAUUCAUUAUUAAGAACAGAUGAGGUCUUAGCCAUUCCUCAAAGGUACGACACUGAUUGUUCAAGAACAAUCGACAAAAGAAUGGAGGAAACAAUUAAUUAUAUAUUCUAGUUCCCUCUUGCCUAAUACAGUAUAACAAACAAAAAGUUUUGACUCAUCAUAUUUUAUCCUAA</t>
  </si>
  <si>
    <t>UAGCCAAGGAUGACUUGCCUGAUUCGAGGCUAGGUGUUGAUACGUGAGUAUCAGCAUUCUUGUUUGAUUGCCAGGCAGUCUCCUUGGCUACU</t>
  </si>
  <si>
    <t>((((((((((.((((.(((((..(((((.(.((((((((((((....))))))))).))).))))))....)))))))))))))))))))..</t>
  </si>
  <si>
    <t>AAUGCAAGAGCCCUAAAUGUGA</t>
  </si>
  <si>
    <t>UAAUUGGCUCUUCUAUUUCAUGCUAGACUUAUUCCUUCUUCAUUGUCAAGGGAAGCUGGUUGGAGUUAACCAGCCUAAUAUGACAUGAUUAUUUUAUAAUAUUCUUUUCAAAAGUCAUACACCAUUAAAAGUAUCACUAUAUCUUAUGUAUGUAAAUUCUCAUCUUUCAACUAUCAAUGUGAGCCUUUUGUUUAAAUAUCCAACAAAGCCAUUGUGCCAUUUCUUUUAAAGCUUUGUUUCUUUAACUUAAGGGUAAAUUCAAGAUGUUCUGGGUAGUAAAACUCAU</t>
  </si>
  <si>
    <t>UAGCCAAGGAUGACUUGCCUGAGUCAUUCUUGUGGCUUGUAAUUGCUGACAGCCUUAAUUUUGAUCACCAGGCAGUCUCUCCUUUGGCUUUC</t>
  </si>
  <si>
    <t>.(((((((((.((((.(((((.((((...(((.((((.((........)))))).)))...))))...)))))))))..))).))))))...</t>
  </si>
  <si>
    <t>AAUGCAAUAGCCCUAAAUAUGA</t>
  </si>
  <si>
    <t>CAAUUGGCUCUUCUAUUUCAUGCUAGACUUACUCCUUCUCUGUCAAGGGUAGCUGGUCGGAGUUAACUAGCCUAGUUAUACUUCUAAGAUGACGUGAUUAUUUUACACUAUCUUUUUCAAAAGUCUCACACUUUUAAGAAUAUCACUAUAUCUUAUAUGUAAAUUCUCAAUCUUUCAACUAUCAAUGUGAGACUUUUGUUUACACAUCCAACAAAGCCACUGUGCCAUUUUUAUUUUUCUUUAGCUUUGUUUCUUUAACUUAAGGGUAAAUUCAAGAUGUUUUGG</t>
  </si>
  <si>
    <t>UAGCCAAGGAUGACUUGCCUGAGUCAUUCUUGAGGCUUGUAAUGUGCUGACAGCCUUAUUUUUUAUCACCAGGCAGUCUCUCCUUUGGCUUUC</t>
  </si>
  <si>
    <t>.(((((((((.((((.(((((.((.((...(((((((.((.........)))))))))......)).)))))))))))..))).))))))...</t>
  </si>
  <si>
    <t>h'2</t>
  </si>
  <si>
    <t>AUGAAGAUAAGAGCCCUUUUGA</t>
  </si>
  <si>
    <t>UAGCCAAGGAUGACUUGCCUGCUUCAUUCUUGAGGAUGAUUGUUAUGUCUUCAGCAUUCUUGUUUGAUCACCAGGCAGUCUCCUUGGCUAAU</t>
  </si>
  <si>
    <t>((((((((((.((((.(((((..(((..(..(((((((.(((.........)))))))))))..)))....)))))))))))))))))))..</t>
  </si>
  <si>
    <t>I'</t>
  </si>
  <si>
    <t>UAGCCAAGGAUGACUUGCCUGCUCCAUUAUUAUUUGAAAGGUUUAUAUAUAAACCAUCAAUGGUGGCCUUUUUUAUUUGGUUUCAGGCAGUCUCCUUGACUACC</t>
  </si>
  <si>
    <t>((((..((((((((((((((((.(((.......((((...)))).(((((((((.((.......))....)))))))))...)))..)))))))))))))))).))))..</t>
  </si>
  <si>
    <t>j'</t>
  </si>
  <si>
    <t>UAGCCAAGGAUGACUUGCCUGCACCACUUGGAAAGGUCUUCUACACCAUUUUGAUGGUGUCCUUUCUUUCUUGGUUUCAGGCAUGUCAUCUUGGCUAAC</t>
  </si>
  <si>
    <t>((((((((.(((((.((((((.((((...(((((((......(((((((....))))))))))))))....))))..)))))).)))))))))))))..</t>
  </si>
  <si>
    <t>k'</t>
  </si>
  <si>
    <t>GCAUGUCAUCUUGGCUAAC</t>
  </si>
  <si>
    <t>UAGCCAAGGAUGACUUGCCUGCUCCAUUAGUAUUUAAAAGGUAUAUACACCAUCAAUGGUGGCCUUUUUGAUUGGUUUCAGGCAGUCUCCUUGGCUACC</t>
  </si>
  <si>
    <t>UGAUGAGAGGAGUCUUAUUUGG</t>
  </si>
  <si>
    <t>UAGCCAAGGAUGACUUGCCUACUCCAUUUGACAGUUGAAACAACCAAAAAGGAUGCUAUUACAAGGAACGAUCCUUUUUAUUUGGUUGUAGGCAGGUCAUCCUAGCUAAC</t>
  </si>
  <si>
    <t>n'</t>
  </si>
  <si>
    <t>UGACAAGCUCUUCUCUAUCAUGUUAGACCAUCUUCUUCCUCUUCAUGCAUAUUGUUGGAUAUCAUAUAAAGUUUACGAAUAUUUUGAUCUUUUUGAGGAAAACAUUUUCCAUCAAAAGAGUGAAGAUUUUUUUUUCAUGGAGCAAGGUAUAAGUAUAUUAAUUACUACGUACUUGAUUCGGUUAUUAUUGAAUGUUGUUGUCUAACUUUUAUAAAUAAAAGAUAUCGUAGUCUCAUACAUUAUCCUACCUUU</t>
  </si>
  <si>
    <t>UAGCCAAGGAUGACUUGCCUUUCAUCAAUGCCUUGCAAAAGGGGUGACAGAUGGUAUAAUAUUUUUUUACACUAUGAGUUAAAUCCUUUUCAUGGUUGGAAUGAACGGCAAGCAUCUGAGGCGACU</t>
  </si>
  <si>
    <t>..(((..(((((.((((((.((((((...(((.((.(((((((.((((..(((((.(((.......))).)))))..))))..))))))))).)))..).))))).)))))))))))..)))....</t>
  </si>
  <si>
    <t>o'</t>
  </si>
  <si>
    <t>UGACAAGCUCUUCUCUAUCAUGUUAGACCAUCUUCUUCCUCUUCAUGCAUAUUGUUGGAUAUCAUAUAAAGUUUACGAAUAUUUUGAUCUUUUUGAGGAAAACAUUUUCCAUCAAAAGAGUGAAGAUUUUUUUCAUGGAGCAAGGUACGUAUAAGUAUAUUAAUUACUACGUACUUGAUUCAGUUAUUAUUGAAUGUUGUUGUCUAACUUUUAUAAAUAAAAGAUAUCGUAAUCUCAUACAUUAUCCUACCU</t>
  </si>
  <si>
    <t>UAGCCAAGGAUGACUUGCCUUUCAUCAAUGCCUUGCAAAAGGGGUGACAGAUGGUAUAAUAUUUUUUUACACAAUGAGUUAAAUCCUUUUCAUGGUUGGAAUGAACGGCAAGCAUCUGAGGCGACU</t>
  </si>
  <si>
    <t>..(((..(((((.((((((.((((((...(((.((.(((((((.((((..((.(((.((.....)).)))...))..))))..))))))))).)))..).))))).)))))))))))..)))....</t>
  </si>
  <si>
    <t>o'2</t>
  </si>
  <si>
    <t>UUGACAGACUCUUCUCCAUCAUGUUAGUCCUUCUCUUCCCAUUAAUUAGGGUGCCAAAACACCAACUACUGCAAAGUUAUCCUUUUUUUUUGGGUGUGUGUGUGUGUGUAGGGAAGGAAUUGGGGAAUGGGAAUGGGGACAGUGAGAAUGAAUAUUGCACACCUUUUGUCUGGUGAUUUCAUUUCUAUCGGUACAACCUUAACUAUAAUCUUUGCUGGUCAAAAUAUUUCCUAUAUUAGUGAUCUUCCUUUUUGUUUACUGUCCUUACUUUUGUAUGUUU</t>
  </si>
  <si>
    <t>UAGCCAAGGAUGACUUGCCUACAUAUAUAUACUAUCAAACAAGCUGAAAAAUAACUCUUGUUAUUGGUUGACAUGUUAGGCAGUCAUCCAUGGUUAUG</t>
  </si>
  <si>
    <t>((((((.((((((((.(((((.((((....((((...((((((..(........).))))))..))))....))))))))))))))))).))))))..</t>
  </si>
  <si>
    <t>p'</t>
  </si>
  <si>
    <t>UUGACAGACUUUUCUUUAUCAUGCUAGUUCUCUUCUUCCAAUGAAUUAUUCUUCCUUGCCAUAUAUACAUAAAAUGCGUUUUUCUUUGUUAUCAUAUUACGAUGUGUUUAAGAUAAGCAACAUGCAUUCAAUUGUCGGGAUAUUUUUAUUUUCACAAAUGAUCUCUAAAAUUUAGCAAUUGUAGUAGUAACCUACUAUAAUAGUAAAGUCACAAAAUUAUCUGUUGUCAUAUAAAGCAAUUGAUCUAGGUGUAAAU</t>
  </si>
  <si>
    <t>UAGCCAAGGAUGACUUGCCUAAUGCACCACUGUCCUCCCUAAAAGGGAAGUUUGUACGAGCUCAGAAACACUUCCCCUUUUGUGGAGUAAGUUCAGUAGUUAGGCAGUCGUCUUUGGCUAUA</t>
  </si>
  <si>
    <t>(((((((((((((((.(((((((..((.(((...((((.(((((((((((((((........)))....)))).)))))))).))))..)))...)).))))))))))))))))))))))..</t>
  </si>
  <si>
    <t>q'</t>
  </si>
  <si>
    <t>GAAAAGAAGAGGUUCUGUUUAU</t>
  </si>
  <si>
    <t>UUGACAGACUUUUCUUUAUCAUGCUAGUUCUCUUCUUUCAAUUAAUUAUUCUUCCUUGCUAUAGCCUAUAUGUACCGAAAAAUGUUUUAAAUUAUCUCUUUCUAAGUUUAAAUAUUCCAAUAUCUAAACAUGUCAAAAAUAGGAACACAAGAAAAGCUUAAAACGGGAAAAUAAAAAUGAAAAGAAGCAUAUGGACCUUUGCUACACAACACCUUUUCUUCUUUAAUACUCUAUAUAGAGAAUGUUUCUAUGCCCUAAAAUA</t>
  </si>
  <si>
    <t>UAGCCAAGGAUGACUUGCCUAAUGCACUAUUUUUUCCUCCCUAAAAGGGGAUGUUGUACAAACAGUCCCCCUUCUGUGGAGCAAGUAUAGUAGCUAGGCAGUCGUCUUUGGCUACA</t>
  </si>
  <si>
    <t>(((((((((((((((.(((((..(((((((..(((.((((.((.((((((.((((.....))))...)))))).)).)))).))).))))).))))))))))))))))))))))..</t>
  </si>
  <si>
    <t>r'</t>
  </si>
  <si>
    <t>GAAGAUAAAGAGCCUUCUUUGG</t>
  </si>
  <si>
    <t>CUAAGAGGCACUUGUCUUUCAUGCAAGACCCUUCUCUUCCAUUCAUACGUACGUACUUCUAUGGCUUAAAGUUACUGCUCAACAAUGAGAAUAGCUAAAGAGCAAGAGGCGUGUUUGUGUGAAGAUAAAUUGUCUUAGUUGGUAGCCAAUGAUUCCUAUAUCAAUCCAAAAUCUGUGUUUGAUUUCAAUCCAUCAUUUCAUUACAUCUUGAUUAUUUAAUUUAAACCCUAGUUAUGAUGACUUGCCUAAGCUCAUAAUUCAAGAUUUCAUAAAAUUAAGCUAGUGAG</t>
  </si>
  <si>
    <t>UAGCCAAGGAUGACUUGCCUAAAACCUACUCAAUUUUGCAGGGUUUAUAUGAUCCUACAAAAUAGGAUUGUAGGCGUCAUCCCAGGCUAUU</t>
  </si>
  <si>
    <t>(((((..(((((((..(((((...((((.....(((((.((((((.....)))))).)))))))))....))))))))))))..)))))..</t>
  </si>
  <si>
    <t>t'</t>
  </si>
  <si>
    <t>UUGACAGGCUAUUCUACAUCAUGUUAGGCCUCUUCUUCUCCCAAUUGUGCCAAUCAUCAUGCCAAAAGUUGAUAAUAUAACUUGUUAACUUCAACGUACUCAAGAUUAUCAUCUCUAGCUCCCAUUUUCAUUUUUCACAACACAAAAAAUAGUAAUAUUUGAUUUCUACACUUUUGUUUACUUAACUCUUUUUCUCUUGGGAGUGGGAAUGCGGUAAAAGGAUGUAAGCAAAUUAUCCUUCAUGAGAUUCAUCCCGUCGCCUACUA</t>
  </si>
  <si>
    <t>UAGCCAAGGAUGACUUGCCUACAUACCCUCCUCCCAAAAGGGGUAGAAUUUUCAACUUUAAAACGAAACUUACCUUUUGGGGUUGCAAUGCUAGGCAGGCAUCCUGGCUAUA</t>
  </si>
  <si>
    <t>((((((.(((((.(((((((((((...(..(.(((((((((...((...((((...........))))))..))))))))))..)..))).)))))))))))))))))))..</t>
  </si>
  <si>
    <t>u'</t>
  </si>
  <si>
    <t>UUGACAAGCUCUUCUCUUUCAUGUAAGACCUUCUCCUCUAUUGCUUUUCUUGAACAUGACUUUAUAUGUUAGUAAUCUUUCUAAGAGAAACUAAUGGUGCAAAAGUUACUUGAAAAAGAGAGAGAUCUAACAUGAUGAUCAGAAGAGUAUUGUUUGGUAAACUUAUUGAUAGUGUAUGUAAAGAUAAUUUUUAAGUCAUUUAAAUGUUAAUUGUAUGUAUAUAAUGUCUAUAUUUUAUGAUGAUCAUAUAUAAUGGU</t>
  </si>
  <si>
    <t>UAGCCAAGGAUGACUUGCCUACUCCAUUUGACAGUUCCGAAAAAAUAAAAAAAUAACAAACUAAAGAAGGUUACAAUAAUGAUCCUUUUCAUUUGGUUGCAGGCAAGUUAUCCUGGCUAUA</t>
  </si>
  <si>
    <t>v'</t>
  </si>
  <si>
    <t>GGCAAGUUAUCCUGGCUAUA</t>
  </si>
  <si>
    <t>GAAGAUAAAGAGCCUGCAUUGG</t>
  </si>
  <si>
    <t>CCGAGAGGCUCUUAUCUAAUCAUACAAGAUUUUGUCUUCCAUAUAUAAUGGUACAACAUCAUUUAAUGAAUCAAUGAGAGAUCGUAAAAGAUUGAUGAGAAAGAGAGGUCUUGUACGAAGAUAAAGAGCCUGCUUUGAUAGCCAAGGAUGACUGGCCAAAAUUAACAUUCAGGAUAUCAUUUUAAAGAAGCUCCUGUAUGGUUUUUUGGCGGUUGUCCGAGGCCGUCACAAAAGGCUAUUUUUCGUCAUGCAAGACCUUAUCUUUCAUGCAUAUAUGUGUCACAAUUCA</t>
  </si>
  <si>
    <t>UAGCCAAGGAUGACUUGCCUAAAAAUCUCUUACGUGAGAUUUGAUCUACAAUCCUUUAAAGUGGUUUUUAGGUGUCAUCCAUGGGUAAC</t>
  </si>
  <si>
    <t>((.(((.(((((((..(((((((((((.(((....(((..(((.....)))..)))..))).)))))))))))))))))).))).))..</t>
  </si>
  <si>
    <t>w'</t>
  </si>
  <si>
    <t>GGUGUCAUCCAUGGGUAAC</t>
  </si>
  <si>
    <t>miR-0169 x</t>
  </si>
  <si>
    <t>UGAAGAUGAGAGCAUUGUUAAU</t>
  </si>
  <si>
    <t>UUGACGAGCUUUUCUCUUUCAUGUAAGACCUGGCCUUCUCCUCUAUUGCUUUUCUUGAACAUGAUUUUAUAUGUUUGUAAUCUUUAUAAGGGAAACUAAUGGUGCAAAAGCUGCUUGAAAAAGAUAGAUAUCUAACAUGAUGAUCAGAAGAGUAUGGUUUGGUAAACAUAUUGAUAGUGUAAGAAUAUUUUUGUAAGGAAGUCAUUUUAAUGUUAAAUGUAUGUGUAUAAUGCCUAUAUGUCUAUAUUGUAUAAGGGUUG</t>
  </si>
  <si>
    <t>UAGCCAAGGAUGACUUGCCUACUCUACUUGACAGUUCAAAAGAAGAAGGAAAAAAAACUGGAGAAUGUGAUAAUAAUGUUCCAUUUCAGUUGGUUGCAGGCAAGUUAUCCUGGCUAUA</t>
  </si>
  <si>
    <t>((((((.(((((((((((((..(((.(((..........))).))).....((..(((((((((((((.......))))))...)))))))..))..)))))))))))))))))))..</t>
  </si>
  <si>
    <t>UGUUGGUGCGGUUCAAUGAGAAAGUAUCGCUCAACAAGUAUAUUUGACCCUACUUUUUGAUUGAGCCGUGCCAAUAUC</t>
  </si>
  <si>
    <t>.((((((((..(((((((((.((((((((..(.((((.........)))))..)))))))).)))))))))..))))))))...</t>
  </si>
  <si>
    <t>Peinf101Scf01775</t>
  </si>
  <si>
    <t>UAUUGGUGCGGUUCAAUGAGAAAGCAGUACUCGAGAAGUUUUGACUCUACUUUUUGAUUGAGCCGUGCCAAUAUC</t>
  </si>
  <si>
    <t>UAUUGGUGCGGUUCAAUUAGAAAGCCGAAUUCUUUGUGUUUAGAACUCUGUUAUUUGAUUGAGCCGUGCCAAUAUC</t>
  </si>
  <si>
    <t>.((((((((..(((((((((((((.(((.((.((((........)))).)).))).)))))))))))))..))))))))...</t>
  </si>
  <si>
    <t>UAUUGGUGCGGUUCAAUUAGA</t>
  </si>
  <si>
    <t>UCAGUUUCUCUUUCACUGUGUAGCUGCAUAAUAUUGAUCGGCUAACGGGUAGGUUUUCUACCUCUGUAGUGUGAAAAUACAAUCUAGGGUUUGUGAAUUUUUACUCUUUAUAAGCUUUUUGUGUAAUUUAUUUUUCGUGUGGUUCAUUUGUCUCUAAUUUAUUACGUGUUGCAUUUGUACUCCAGUUUUUUUAGCAGUGUUGUUAACGUUGAAGCUUCAAAUGCUCUCUCUCUCUUUGGCAUUUUUGAUAUUUUGUUGCUAAUAAUCUCCAUGGGUUUCGUGUUGAUUAGUCAGG</t>
  </si>
  <si>
    <t>UAUUGGCCUGGUUCACUCAGACGACAAAUGAAACUAUUUGAAUGAGUGGUGGAAUUUCGGUGUGAUUGAGCCGUGCCAAUAUC</t>
  </si>
  <si>
    <t>(((((((.(((((((.(((.((...((((...(((((((....)))))))...))))..)).))).))))))).)))))))..</t>
  </si>
  <si>
    <t>UUAAUCAACCACUACAUAUGUCGUGGAAGACCAAUUGACUUAACUUCAUAUCAAUAUAUAAACUCCAAACUAAUUUUCUUUCUUAUUAGUUCCUCCCUUUAAUUUUCUCCUCUUUAAACUAGGGUUUUCAUCAUCAUCUACCAUAAACAUGUCGGCAAUUGGAAAUAUUACAACAUGAAGAAUUCUUAGUUAUUGAUUAUCUACAACAAAUGAAAUGGAAAGGUAAAUUAAAAGUCUAUUAUUCUUUUUAUUUAUAUUUUCACUUUGUACUUAGUAGCUAGCAUAGAUAAAGCUAGUGGAAUGA</t>
  </si>
  <si>
    <t>UGUUGGAAUGGCUCAAUCAAAUCAAAUUCCCCAAAGUUUUGGGUCAUUUAAUUUGAUUGAGCCGUGCCAAUAUC</t>
  </si>
  <si>
    <t>((((((.(((((((((((((((.((((..(((((....)))))..)))).))))))))))))))).))))))..</t>
  </si>
  <si>
    <t>CAUUCUCUCCGUUUUCAAAGUUUCUCUUCCCCCAACCCUUUUAAAUUGUAUGACUUCUCUUUAGCUAUACUUAGGGUUUCUGUCCAAAAAUUACAUCUUAGGGUAUAGGUCAUUGCAGUCACGAAAUCAAGAAUUUCCUAAGGGUGUUCGAGAUUUUAUACAUAUGUACAAAAAGUAAUAUUGACCUAUCUACACAAGAUAAAGUUAAUACUACCAUUUACCGACUAUAACUCUGCUUUCUUUUGUUGAUUAUGCAUCUUUCUCAAUGAAACAGUAACUUCGA</t>
  </si>
  <si>
    <t>UCAGUUCUCUUUCAUUACAGCC</t>
  </si>
  <si>
    <t>UAUUGGCCAGGUUCACUCAAACAGAAACACAACUUUUUUCUUUUUUGAUGAAUAUGUUGGAGUUUAAUUUGCUUUGAUUGAGCCGUGCCAAUAUC</t>
  </si>
  <si>
    <t>(((((((..((((((.((((((((((((.((((.(((.((......)).)))...))))..)))...)))).))))).))))))..)))))))..</t>
  </si>
  <si>
    <t>UAUUGGCCAGGUUCACUCAAA</t>
  </si>
  <si>
    <t>GCAACUCGAUCCCUACCACCAACAGAAAGUACCAUGUAAAUGUCUUCUUCCAAAAUCCUCCCCACAAACUUUAGAUAUCAAUCAUAUUGUUUGUUUUCAUGUGAUGCAACAAAGGGACCAUUUAAAUAAGUACUCUAAUUAAAACACGUCUCCGAUCCUAGGAAGGAUUUAUAGGUUCUUGUUUUCCUGCUCUCUUCUUUCUUCUUGUGUGCAAUUAAAAGCUACGGAGUCACCAUUGCAAGAAGCGAUAAUAUUUUACGUGAGGAAAGGUGAGUCUGUUAAUUAAGAGAAG</t>
  </si>
  <si>
    <t>UCCUUUUUCUCCCAAGUCAUGA</t>
  </si>
  <si>
    <t>UCAUCUUGACCCUUAUCAGAUACACGUUCUCCUCUAUCUUCUUAUUCAAACCCCUUCUAAUAUAUGGAAUUGGUGUUUUUUUUUUUUUUUCAAACAACAGCCACCAAAUUAAAGGCGGCAUACGAAGUUUGACUCAAGAAAAAGAAAGGGAAAAAAAAGCAUCUCAUUUUAAUUCAGCAUGUUAAUUAUUUCUUCUUCCAAAGUUCAAUCCUAAUUAAAACGUUUGAUGUUUAUUAAUUUCUUAUCGUGUUGCUCUUUUGUUAUAGUGAUCAUACAAGGUACAAAACAGAAG</t>
  </si>
  <si>
    <t>UCCUAUUUUUCCAAUUCAUUUA</t>
  </si>
  <si>
    <t>NNNNNNNNNNNNNNNNNNNNNNNNNNNNNNNNNNNNNNNNNNNNNNNNNNNNNNNNNNNNNNNNNNNNNNNNNNNNNNNNNNNNNNNNNNNNNNNNNNNNNNNNNNNNNNNNNNNNNCCCCCCCCCCCCCCAACCCCUUUCUCUUCCUCUCCAGUUCCCCAGUACUUUAGCAGAAUCUGCUAAUCUAGUAGUGAUGGAUUCAAGGAUAAAAGAAGGACAAAAAGGGGAGUUAUUCACGAAAGUAGGUAAGGUAGCAUAUAUAUAUUCAAAAUAUGCACAUAUACAGAAAAAUACAU</t>
  </si>
  <si>
    <t>GGUACUAGGUAUCAUUAUCAAGAGCUGCUGUCUUUAGAUGAUAAUGUUACGAAAGUUAAUUGGCUUACACUAGCGUGGCAUAUUAUUUUCCUGUGCUUUCUUUUUAGGCAACAUAAGCACAAAAGAUGUGGAUAAGUAGCCACUCCAGAAUAUUUGAAACUCUCAAAAUUUAGCCAAAUUAUUCGAACUCGUGUAUAUCCUCUCAGCUCUCUUUGCAUAAGGAGUAUGGUAAACAUGCACUGCAUGCAAGUAGUGAGGAGAAAAUGAAGAGAAUAUUGAGCAGAUAUAUAAUAU</t>
  </si>
  <si>
    <t>AGAUAUUGAUGAGGCUGAAUCUGAAGAGACAUGAAAAUCAUUAAAUAGGCAUGUGGUUUUUGAUUGAGCCGCGUCAAUAUCUCU</t>
  </si>
  <si>
    <t>(((((((((((.((((.((((.((((..(((((...((......))...)))))..)))).)))).)))).)))))))))))..</t>
  </si>
  <si>
    <t>AGAUAUUGAUGAGGCUGAAUC</t>
  </si>
  <si>
    <t>CAGCAAUUGAUGACUUUAACUUUUUUGUGUAAGAAAACGGGCAAAUGAAUAUCGUCCAAAAUUUAUCCGGUGAGUACUGCUUUAGUUAAUCUGAUGAAGUUUUUCUAACUACUUUACUAACUUCAUGAGUGAAAUUGAUUACAGAAGGUGUAAGAGGCCAUUCCAAGACUAUAUGAAGCAGUGCCUUAAAGGUGAAGGGUGCUUCUUGUUUAUUAAAUUGUUUAUUCUUUGCUUUCUUUUAACUACAAAGAUCAUACAGAUUUUAGAAAUAUAUGUCACAUGACUUUAU</t>
  </si>
  <si>
    <t>GCAGCACCAUCAAGAUUCACAUUGAAAAGUUGAGCAGAAAUUGAAAUCCGCCCAAAAGUUUGAUCAUGAGAAUCUUGAUGAUGCUGCAU</t>
  </si>
  <si>
    <t>((((((.(((((((((((.(((..((...(((.((.((........)).)).)))...))..)...)).))))))))))).))))))..</t>
  </si>
  <si>
    <t>GCAUACACUAUAUUUCAUUCUAAACAAAUAGAGUUUGUUAGUUUUUGUCAGCUUCCUUCUGUUCUGUGAAAACGACGAAAACAAAUUAGAUUCUUAAAUUUGAUACCCGCACGGCAUAGCUAGGAGUGUAGUCAUUUAUUCCCAUAUGUACCUAAAUUUCAGCCCCUAUAUAUAUCUGCAAAAUCUCAUGAGAAAUCUAUAACAUAAACUUUUUCUUUUGGUUUUUGUCAAUAUUGAAUUAUAGGGAUUAAUUGAUACAGUCGUUGUUUGCGGAU</t>
  </si>
  <si>
    <t>GUAGCAUCAUCAAGAUUCACAUGCAAAAGGCAAAGAGGUGAGUGUGAUGAAAUUAUGACACAGCCAUGGCUUUUUGAAGGUGAGAAUCUUGAUGAUGCUGCAU</t>
  </si>
  <si>
    <t>((((((((((((((((((.(((.((((((((.....(((..((((.(((....))).)))).)))...))))))))...))).))))))))))))))))))..</t>
  </si>
  <si>
    <t>AGAAUCCGUACUAUUGUAGCUUGUAUAGUGUGGUCCAUUGUUCCAAGAAUUGAUGUACUUAGAUUUUAAUUUUAUCCCUAUACAUUUUUGGAAAACAAUAAUGACCAAUCUUGGAUGAUAUUUUUCCUCCACGAAUUAGCUGAAACUCAACAGAUAGUAGCAGAGUGAGUUAUGUGUCUUUUUUCAUGGAUCCGGACAGCAAGGUCACUCUGUCAAUUGAAUGGCCGAAAGAUAGGGUUUCUGGUAUUUGAGAGUCUCACACAGUCAUUGUUUGCAGAU</t>
  </si>
  <si>
    <t>GUAGCAUCAUCAAGAUUCACAUAUUGAAGGCAAGGUUAAUGAAAUGAAUUAGAAAUGACCAUGGCCUUAUUGAAAGUGAGAAUCUUGAUGAUGCUGCAU</t>
  </si>
  <si>
    <t>((((((((((((((((((.(((.((.(((((..(((((.(((......)))....)))))...)))))....)).))).))))))))))))))))))..</t>
  </si>
  <si>
    <t>UUGAAUCCGCUCAUUUAUAACUGAAUCCAGGUCUUCAAAACCCUUUCCUUUUUGUUUAUUCCUAAAUCAGGUGUUAUUCCUUCUCCUCAAGAUUUGUAGUUGGAAGGUAUUAGUCAAAUAUUUGAUGGUUUUCUUCAUUUUUUUGGUACAAAAGUUUGUUCUUUUCUUUUGAAUUCUUCAAAUUCUUAUGGAUCCAAGAAUUUGGCAUUUUCUCUUUCUCCAUUAUAGGAUCAUUUACUGAUUAAUUGAUACACAGUUGUUACUUGCAGCU</t>
  </si>
  <si>
    <t>GCAGCAUUAUCAAGAUUCACAUACAAUAUUAAUGUGGAGCAGAAAAAAUAUUACUUCUAAAAUCUGCAUCCAUGUUUUUCAACAUGAGAAUCUUGAUGAUGCUGCAU</t>
  </si>
  <si>
    <t>((((((((((((((((((.(((........(((((((((((((...................))))).)))))))).......))).))))))))))))))))))..</t>
  </si>
  <si>
    <t>UUGAAUCCAUUCAUUUCUAAUUCGAUCCCAUAUAGUACUUACUCCUUAGUUUUCUUUACCGCCAUCAAAGUCACUUAUCGAAUUAGUUCGGAGAGAAUUAGAGAUCUUAACUUUGGAUAUCGUUUUUUCUUUACAGUGAUAUCAGGAUCAAUUUGUGCUCACCUCAAUCAUAUUAUUAGCCUGAUAAAUCCAGUUCAAAGGAUUUGGCCCUUAAUGUCUCCUUCAUUGUUGGAUCUUAAAAAUAUUGAUUAACACACAGUUGUUACUUGCUAGU</t>
  </si>
  <si>
    <t>GCAUCAUCAUCAAGAUUCACAUAGACAUGUUGAGCACAAAAAGAAUGCUAGUAUUAAAUUAUGCUUCCAAGUUUCUGAACAUGAGAAUCUUGAUGAUGCUGCAU</t>
  </si>
  <si>
    <t>(((.((((((((((((((.......((((((.((......(((..((..(((((......)))))..))..))))).)))))).)))))))))))))).)))..</t>
  </si>
  <si>
    <t>UUUAAAGUUGAUGGAUUAAAUAUUUAUGUUCUCACAAUUGGCGCAUUUGCAAUUAUGAAUUCAAAAUUUAUAUUUGUUGAAGUUUUAGUAACGUUUUACAACAAAGUUCAUUUGAACUCGACCAGUGGAUGCUAAUCAAGGUUCAGAGGGGAAAAAUUUAGAGAUCUUAGCCUGGAGUGACAUCCAAUUAUUCCAAGAAUUUUGCCUUUUAAUCCCCUUAAAUAUUGUUGGAUCAUGUACCAAUUGACAUACAGUUGUUACUUGCAGCU</t>
  </si>
  <si>
    <t>CGGCAAAUGAUGACUUCGUUCU</t>
  </si>
  <si>
    <t>Peinf101Scf00871</t>
  </si>
  <si>
    <t>AACAGUCAGUUUUUGCAGAU</t>
  </si>
  <si>
    <t>CAGCAAUGAAUGGCUAAUUUUUUUUUACUGUUUUCUCGCCAGCUGAUCCUCCUACAAAAAUGAAUCUAAAAGAGGUAAAAGUAUUCUUUAUAAUUAUUUGCUACUAUAUAAUGAUAUUUUAUAAUUUUACCUAUUUUGAUUAUUUCAAAAAGGAAAAGAAAUAAACAACAAUUACAGUGUGAUUCUUACAGGUUAGGGUGAAGAAGGAAUAUACGUCUUGAUUAUGUAUUAUGUAUUCAGAAUUCGGUGUUUCAGA</t>
  </si>
  <si>
    <t>GCAGCAUCUUCAAGAUUCACAUAGCUUUAUAUAGAGUUCCAUGGUUGGUGAAAGUAAAAUAUGUUGUACUAAUAUUCUUUUGCUACUAUGGCUCUUUGAUGUGGGAAUCUUGAUGAUGCUGCAG</t>
  </si>
  <si>
    <t>((((((((.(((((((((.((((...(((...((((..(((((((.((..((((...(((((.........)))))))))..))))))))))))).))))))).))))))))).))))))))..</t>
  </si>
  <si>
    <t>CGGCAAAAAAUGGCUAAUUUUAAUUAUGUUCAUCCUUAUGAGUUAUAAAUCCAGAUCGUGGGAUGUUUGCUUCCACGAAGUUGAAUCUGGAAAAGGUGAAACUAUUUAAUAUCUUGUCAUUUUUUAUGGUUUAUCAUAUCCUUAUGUGCAGAUUGUUUUGAGAAGUAGGGAAAUAAAUUCUUUAGACUGCUUCUUUCACUAGUUAAUCAUACUAUGAAUGAUCUGGACAUUAACUCGGAGUUUGAAAAAAUGAGUAUUUGAAGUUAGAA</t>
  </si>
  <si>
    <t>GGAGCAUCAUCAAGAUUCACAUGGCCUUGUUAGGGUUUCAUAGGGGUGAGAAUAAUUAUAUUUUUUCCCCUAUUGCUCAUUGAUUGUGGGAAUCUUGAUGAUGCUGCAG</t>
  </si>
  <si>
    <t>(.((((((((((((((((.((..(.(......((((...(((((((.(((((((....))))))).))))))).))))...).)..)).)))))))))))))))).)..</t>
  </si>
  <si>
    <t>CUCCCAAAUUUUUAUUUUCUAAUUGUCCAAUACUUUAUGCAAAUGUUUUUGUUCAAGAAAUGCCUAAAGGUUUUGCCUUAUGGGGUUAAGUUUUAUGCUUAUAAGUAUGUUAUUAAUCAAAAUUCACAUAAUCUGUCAAAUUGUUUGAGAUUGAGGCGUAAUUGAUAUUGUUGUUUAUUGCACGUACGUGACGUGAGUUAUAUAUGAAG</t>
  </si>
  <si>
    <t>.(((((..((((((((((...(((((((((.....(((((((((((((.(((..(((((((..((..(((((((((.((.........)).)))))))))..))..)))))))..))).)).)))))))))))....)))))))))...))))))))))..)))))...</t>
  </si>
  <si>
    <t>UCAUUUCCUAUCUCGUAGCUAUAUAAAGCCAUUCUUCUACACAAACUUCUACUCUUCCCUAACAAUCUUACAUUUCUCUCAUCUCAAAUGCAUUCACUUUAGUUUUUUUCCAACUUCAAUGCCUUAUGGAAACUCGUUCAGAAAAUCUUAAAGGUUCUUAAUUCUUUUGUGGGGUUCCUUUGUAGCGUGGUAGCUUAUAUAGAG</t>
  </si>
  <si>
    <t>CUUAGUUACUUACUUUUUAGUU</t>
  </si>
  <si>
    <t>AGAGCUUUCUUCAGUCCACAUAUAGGGGGCAAUAUGGUUCAAUUAGCUGCUGACUCAUUCACACAAAUGCUAAGGCCUUCAGUUGAAAUUUAUAAGCCCUUAGUAGCUGAGUGAAUGAAGUGGGAGACAAGUUGAAUCUUAUGCUUUCUGUGCUUGGACUGAAGGGAGCUCCCU</t>
  </si>
  <si>
    <t>UGCAAUUCUAUCUUCCUUGCACACUUCACCCAUGGCUCCAUCAGUUUAAGAUUAUCUUUGAGCCAAAAAUACCACCCUAAUAUUUUUAACUGUUUUUUAUUGUAUAAUAUCUGUUUUUUAGGUUUCAAGUAUGUGUGGAAGUAAUUAAAAAAAAAUGCAUGUUGCCUUUUUUAUUUUUAGGUUUGAUUAGGCAGUGGAGAAAUUAA</t>
  </si>
  <si>
    <t>GGAGCUCUCUCCAGUCCAGUCCGAGGCAGAUCGAAGGCUAUAAAAACAGCUGCUGACUCGUUGAUUCUUAAGCACAUCAUUAAGUGUAAAGAAAUUGAGGUGUUUGGGAUUCAACGAUGCAUGAGCUGUACUUAGCUAUCGCUGUCACGUCUUGGACUGAAGGGAGCUCCCU</t>
  </si>
  <si>
    <t>((((((((((.((((((((..((.(((((..(((.(((((.....((((((..((..(((((((.((((((((((.(((................))).)))))))))).)))))))..))..))))))...))))).)))))))).))..)))))))).))))))))))..</t>
  </si>
  <si>
    <t>UAGUUUUUGGAUUUAAAUGUCCUAGCAGAACGUCUAAAGGUUAGUGCACAAGUUACUGAAGUUAGGGUACAGAGCAUGCAUUGCAUAUUCCCUUUAUGUUUAUUGGGCUGUAUUUCUCAUCUUUGAAAUUGUUAAAGAGUUAUGAUACUGUUUCUUGAGUUUCUUCGGUGAUUGAAUAUCAUUGACAUGUAGGUGGAAGAUGGUAUAUG</t>
  </si>
  <si>
    <t>UUUACCAUUUCUGUUCAUUUUG</t>
  </si>
  <si>
    <t>AGAGCUUCCUUUAGUCCACUCAUAGGUGGAUAAAGGAUUUGAAUUAUAUGCCGACUCAUUCAUUCAAACACAGUAGGAUAUCUUUGUGUUUACAGUACUGUGAAUGUGUGAAUGAUGCGGGAGAUAAAUCAUCCUUUUCUAUCUUUGCUUGGACUGAAGGGAGCUCCCU</t>
  </si>
  <si>
    <t>.(((((((((((((((((..((.(((((((.((((((..(((.((((.(.(((..((((((((.((..(((((((((((((....))))))....)))))))..)).))))))))..))).).)))).)))))))))))))))).))..)))))))))))))))))...</t>
  </si>
  <si>
    <t>CCUAGCUCUUUCUUAUUUAUUUGUGCUUUGCCUUUUUCCAAUUGAGGAUCCAAGAUUUUAAAUUUGAUGGGGUUUAACCUCUAUUUAUAAUUUGAAAUUAUGGGUUAUGAACUUAAUAUUUGUUGAAUCAUUGGUGAUUUUUUACACACACACACACACACACUCAUAUAUUUAUAGAUUUGUAAUAGGGAAGAUGGUUUAAG</t>
  </si>
  <si>
    <t>AGAGCUUCCUUCAGUCCACUCAUAGGUGGAUGAAUGGAUUUGGAUUAGCUGCCGACUCAUUCAUUCAAACACGGUAGAAACAAUAUAUACAUUUAUAUACUACCGUGAAUGUGUGAAUGAUGCGGGAGGUAAAUUCAUCCUUUUCUAUCUGUGCUUGGACUGAAGGGAGCUCCCU</t>
  </si>
  <si>
    <t>.(((((((((((((((((..((((((((((.....(((..(((((((.((.(((..((((((((.((..((((((((.....(((((......))))).))))))))..)).))))))))..))).)).).)))))))))...))))))))))..)))))))))))))))))...</t>
  </si>
  <si>
    <t>UAAGUAAUCCAAUUCCUCGUACCGAACGACUCCAUAGGCUGUUGAAAGAUUUUCCCCACACCUACCACUUUAAUUUACUAAGUAUUGGGUGUGGUGAUGCUGUUGCUUCACUGCUCUAUAAAUAGCAGGAAGAUGUUUAAGGUUAAACACUCAAACAAGAACAGAGAAUUGAGAACUAUAGUUUGCAUGAUCAAUGUAAAGAGUGUGGAGAG</t>
  </si>
  <si>
    <t>GAGCUCCUUUCAGGCCAAGACCGAGGGUCGAGGAGCGGCAAGAGCUGCCAUGUCAUGCAUUUUGGUUAAACUUAACUAGCAAAAGCGUUGAGAAUAACCAGUUGCAUGACAGGGGAGCAACUACUUCCGCUAACUUGUUCCACUAAUUGGACUGAAGGGAGCUCCU</t>
  </si>
  <si>
    <t>(((((((((((((.((((....(.((..((((.(((((.(((.(((.((.(((((((((..(((((((..((((((..((....))))))))..))))))).))))))))).)).))).....))))))))..))))..)).)...)))).)))))))))))))..</t>
  </si>
  <si>
    <t>UGGUUUCUUCUUGCUUUUUGCUAUCUUCUCUCCGCAUACAGCUUUAGAACAUCAGGGAACCUUCACAAUUUUCUGGUAAGUUCUACUUAAUUAUUUGGCGCUACUUAAUUAAGGGAUCAUAUUAUAUUUAUGCAUAGUCUUACGUAAUCAUAGAUAGCUUCUUCUUUUUCUAAUAUAGCUUCUUGACAAAUCGUCUUUUGCAUUUUUUUAUAUAGUUAUUGAAUUAACCAGCAGUUUG</t>
  </si>
  <si>
    <t>AAGCUCAGGAGGGAUAGCGCCAUGAAAAAUGAUGUGAUGUUUAAUUUGUUAACUUUUGUCUUCUUUUUUCCUUCUUUUUUUCUGAGUUUGUCUUUUCCAUAAAACCAUCAAUUAUUUGGCGCUAUCCAUCCUGAGUUCUA</t>
  </si>
  <si>
    <t>.(((((((((.(((((((((((.((((((.((...((((.((((....))))....)))).)).))))))............(((.(((((.......)))))....)))......))))))))))).)))))))))...</t>
  </si>
  <si>
    <t>CGGCUCCUUGUUACUUUGCGUCGGUAUAUCUACAACACGCAGUUGUACAGCUUUUAGAAAAUUCAUUUACAAUUUUCUGGUAGCUAGGUGUAGAUCCGAUCUUCCAUUCUGUGUUUGUGCAUGAUUGUGUUUUAUUUUUUCUAACAAAAAUCUUAGCUUGCUUGUCUUCCCAAAAGUCUCUGGAUGAAACGUCUUUUCUAAGUUGUGACAAAAUCAUGAACGUCUCUCCAUGCCAAGA</t>
  </si>
  <si>
    <t>AAGCUCAGGAGGGAUAGCGCCAUGAACAGAUUUAUGUUGUUGGGAAUUUCUUUUUAUCUUUCCCUUGUUGAAUCUUAUUUUCGUGGGUUUUAUUUUUCCCAUAGCUUACAAUUCUGUGGCGCUAUCCAUCCUGAGUUUCA</t>
  </si>
  <si>
    <t>((((((((((.(((((((((((((((.(((((((.......(((((.............)))))....))))))).......(((((..........))))).........))).)))))))))))).))))))))))..</t>
  </si>
  <si>
    <t>UAGCUUCUUCUUCAUGCUAUAUGUUUAAUAUUGCAUGCAGGGGCGGAGGCAGAAUUUUCGAGGAGGGGUUCAAAAUUUAAAAAAUAAAGCUUAGACUUGUGUCAAGGGGUUCAACAUAUAAUGUGUAUGUAUAAAAAAAUCGAUUUUACCAAGAUUACGCAGUGCAAUUUUCUGGCGAGGAGGGUUCAAUUGAACCCCUUGCCCAAGGGUGGCUCCGCCACUGAUUGCAUGGUGUUCAUGAUGUUAAUUAUG</t>
  </si>
  <si>
    <t>AAGCUCAGGAGGGAUAGCGCCAUGGAUGAUUAUUGUACAAAAAUGUACAUGAUGAGCUUAAUUAAAACUAUUGUUUUUAGGCUGUCUUCAUUUAACCAUCUGUAGCGCUAUCCAUCCUGAGUUUCA</t>
  </si>
  <si>
    <t>((((((((((.(((((((((.(((((((.....((((((....)))))).(((.(((((((...((((....))))))))))))))..........))))))).))))))))).))))))))))..</t>
  </si>
  <si>
    <t>UUAACAGCAACUGAAGGAAGUG</t>
  </si>
  <si>
    <t>CCUCCUUUUAAGCUACUUAUAAACUUGGAGAACUGAUGACUACUACUCAUUGCAGAAAUAUUAUAAGUCCUACUUAAAAGUCUUAUAAGAUAGCAUCACCAAAGUGAGAACAAGUAAGUUCAAGUGCUCAACAUUAAAUCUAUUUUUUCCCAACUUCUAUAAGAGUGUAACAUAAAGAUUCACAAUGUAAGUGUACUAACCUAUAACGUAGCAAGAAAUAUGCUUCCACUUUUUCAAACCGAGAGAUGGAUUGCUGAAAGUCCUUUCCAAUAGGGAUAGCACAUUAUUGAAUUUUUAACUAU</t>
  </si>
  <si>
    <t>UCCAAAGGGAUCGCAUUGAUCCCAUUUUACUUCUGACAAAAAAUAGUGAGUUUGGAUCAUGCUAUCCCUUUGGACU</t>
  </si>
  <si>
    <t>(((((((((((.((((.(((((...((((((.............))))))...))))))))).)))))))))))..</t>
  </si>
  <si>
    <t>UAUCCUUUGGAGCUAAUAACAUGAGAUCGCAUAUAUGUAUGCUUUCAUCCUUGAAGUCUUCCUACACGGAAAGCUGUGUUCUCUCCCAGAAACAUCAUAAGUCAUACCUAAUUGAGAGAAUCAUUUUCAAAUGCAAAGUAUCAUCAAAAGAGAGAAAGUAAGUAAUUUUAACUCUGCAUGCUCUUUACUGCACGUAAAAAGUUUCCAUAUCUCCUACUUGAAAUUGAGGAUAUAUUCAACACUUACAAAUCUACAACUGGUAGCUCUUUCUUUGGUUUCCUUUUA</t>
  </si>
  <si>
    <t>UCCAAAGGGAUCGCAUUGAUCCCAUUUCAUUUGUUGUAGUAUUUCUUUCAAGAAAUUGAAUAGUGAAUUCGGAUCAUGCUAUCCCUUUGGACU</t>
  </si>
  <si>
    <t>CAUCCUUUGGAGCUAAUAACAUGAGACCGCAUAUAUGUAUGCUUUCAUCCUUGAAGUCUCUUACACGGAAAGCUGUGUUCUCUUCAAGAAACAUCUGAGAGAAUCAUUUUCCAAUGCAAAGUAUCAUCAGAAAAGAGAAAGUAAGUAAUUUUAACUCUGCAUGCUCUUUACUGCACGUAACAUGUUUCGAUAUCUCCUACUUGAAAUUGAGGAUAUAUUCAACACUUACAAAUCUACAAUUGGUAGCUCUUUCUUUGGUUUCCUUUUAUUUCCUUAGCUUCCUU</t>
  </si>
  <si>
    <t>UCCAAAGGGAUCGCAUUGAUCCCAUUUCAUUUAGGUUUACUAUUUCUUUCAAGAAAUUGAAUAGUGAAUUCGGAUCAUGCUAUCCCUUUGGACU</t>
  </si>
  <si>
    <t>(((((((((((.((((.(((((...(((((((((.....))).....(((((....))))).))))))...))))))))).)))))))))))..</t>
  </si>
  <si>
    <t>b'2</t>
  </si>
  <si>
    <t>AUAGAUAGCGCUGGUGGAGUAU</t>
  </si>
  <si>
    <t>UCUCCAUUACUGGCUAUACACCUAAAAUUUCAUGCCUCCACUUCAAGGUGAGAUAAUUAGUUGCAUAAUUUCAUUCUCUAGAGCACUCAUAUGUACUACUACUACGUACUUGGUUAGUCUAUAUGUAUUCUCCCUUCUUUUCACCUUUGAUUUAUGGGCCUUUUAUCUAUUGUCUCAUGUGCUCAGUGGCGGAGCCACCUUGGUGGAAGGGGUGUCUCGCCGAAAAAUUGUACGUACUAAAUAUAUAUUAAGUAAGUUUUAAAUAUUUUUUACCCAACUAAUAGUGCUAGCCUA</t>
  </si>
  <si>
    <t>UCCAAAGGGAUCGCAUUGAUCCUGUGUCCCAACUAAUUAACAGCUUAAAUAACUGGUAAUGGGAUCGUGCGAUCUCUUCGGAAU</t>
  </si>
  <si>
    <t>(((.((((((((((((.((((((((...(((..((.((((....)))).))..)))..)))))))))))))))))))).)))..</t>
  </si>
  <si>
    <t>AUCGUGCGAUCUCUUCGGAAU</t>
  </si>
  <si>
    <t>GGAGAACGAAUGUAGAGCCAUU</t>
  </si>
  <si>
    <t>UAGCUCUGCAAAUUUCUCUUUGAGAAACACUCAGAAAUACCACAGCUAGCUAGCUACCACCCUAUCUCAUUGCCAUGUUGCUUAACACGAGCUUUGUUCUUUACCUCUUUGUCUUUUUUAUUUCUAUUUCUCGUGUGGCAAUGCCCAUAUGCACUAUGCAUCUCGAUUUAAUCGAAUACCUAUUACCUUCACACCAGUAUAGAUCAUAUAUACCAGUAACUUUGCAUGCCAAAGGAUUACGUACGUUAAAGAAAUCACAUAGUGUUUCUUG</t>
  </si>
  <si>
    <t>GAGCUGUGUUGGUUUCUCUUUGUAAAACCCUCGUGAUUUGAUUCAUCUAACACGUUCUUCUUGUUGCUUGUUAAUUUUCCCCCAGUUUCUCCGCUCAUGAGUAGGGUUUCUGAAUUCUAAAAUGUAACAAAAAGACGAAUUUUUGUUAUUAUUUCUUUUGUUGGAUUCAUUUUUCAUCUCUUUUUUUUUUUUUCUAUUUUCAUUUCAUCAUGAUCAUGUGUCUUUUGCAAUGUCACUUUUUCUUUUUCUUUUUCUUGUUUGAUUAUCUUCCUUGAAAGAAAAUGGUUAC</t>
  </si>
  <si>
    <t>UUGGCAUUCUGUCCACCUCCGUAGAUCUUAAUUUCCUUUCAAGAAAAUACACAAAGAAGUGUAAAGUGGAGGUGGGCAUACUGCCAACA</t>
  </si>
  <si>
    <t>((((((.(.((((((((((((....((((((......)).))))...(((((......)))))...)))))))))))).).))))))..</t>
  </si>
  <si>
    <t>GAGCUCUGUUGGCUUCUCUUUGUAAAACCCUCGUGAUACAUCAAACAAACAAAGAGAUCACGUUCUUCAUGUUUUUGUUCUUCCAGGUUUUGCUUUUAUAAGAUAGGAUCCCAAGUUAUACAGAAGACAAAAUUUAUUCUCUUUAGAUUAAUUGAUCACUUUUCUUUUUUGUUUGUUAUAUUUGUUCAUCAUCGUUUCAUCUAGGUGAACUUCAAAGUUACAUGGUCCCGUUUCAUUUCAUAUAAUAUGCAACUUCACA</t>
  </si>
  <si>
    <t>UUGGCAUUCUGUCCACCUCCGCUUUUUCUUGUUUCAAGAAUUGAAAGAGGGACCAAGUAAAAUAAAAGGACAAAAAAGAAAAAAGAUGAUUUAACGUGGAGGUGGGCAUACUGCCAACA</t>
  </si>
  <si>
    <t>((((((.(.(((((((((((((...(((((.(((((.....))))).)))))((.............))..........................))))))))))))).).))))))..</t>
  </si>
  <si>
    <t>UGAUAAGCUAAUAUUAUUUCCCUCUCAUUUUAAUCCCCUGUAGAAUAUGGACAUGACAGUUAUCCACUUUUACACUUGCACCAAACCACUAUAUAAGUAAGUACAUGAUUAGAAUGAACAUUUGACGUACAAAAGUUCGAGGGACAAUAUAAGGUCAGCAUAUUGGAAAACAAAAUGCAAUACUAUAUAUGUCAAAUAUACGAAUACCACUAUAUAUAGUAGCCCAACAGACAUUAUAUAUAUUCUAGUAAAAGAAGACAAUGAAGUAGCAAGUCAUGAUCAGGUUUCCCCUAGA</t>
  </si>
  <si>
    <t>GUUCUCUCAAAUCACUUCAUUGAGUUACUAUUCCUUCUUUUAAGGGGAAAUGAAUCUACCCACUGAAGUGUUUGGGGGAACUC</t>
  </si>
  <si>
    <t>(((((((((((.(((((((.((.((...((((.(((((....))))).)))).....)).)).))))))))))))))))))..</t>
  </si>
  <si>
    <t>UUGUGUCUUUGAUUCUCACCCUUCAUCUAGCCUGUAAAUGGGUCUAAAUUCAAAUGUCUCGAUCUUUUUCCAUUCAUUUCUCAUUUUCUCUUGAAUAAAAAACUUGAGUUUAUGAUUAGAAUGAACAUUUGACGUACUAAAGUUCGAGGGACAAUAUAAGGUCAGCAUAUUUGAAAACAAAAUAUAAUACUAUGUCAAAUAUAUGAAUACCACUAUAUAUAGUAGCCCAACAGACAUUAUAUAUAUUCUAGUAAAAGAACACAAUGAAGUAGCAAGUGAUCAGGUUUCCCCUAGA</t>
  </si>
  <si>
    <t>CUGAGGUUUCUUGAUUCUUUCA</t>
  </si>
  <si>
    <t>CUUUCAACAUUAGUUCUAGUAUUACAAUUAUCAAACAAACUUAACAAACAGUUUAAGGUUCAACUAUCACUACUACUGGCUAGAACCCGAACUAGACUCGUCAUCAAAUAUUUGACGUACAAAAGUUCUAGGAACAAUAUAUGGUCAGCCGCAAUUAAAUAAUCGUAUGCCAUAUUUAAAUGUGAUAAUUAACCAUGUCAAAUACACGACCACCACUAUAUAUAGUAGCACCAGCAUGACUUGUAUUAUAGUUAAAGAAGGCAAUGAAGUAGCAAGUGAUCAAGUUUUCCCUAGA</t>
  </si>
  <si>
    <t>GUUCUCUCAAAUCACUUCAUUGAGUUAUUAUUCCAUUUUCUAAGUGGAAAUGAAUGUACCCACUGAAGUGUUUGGGGGAACUC</t>
  </si>
  <si>
    <t>(((((((((((.(((((((.((.((...(((((.((((((.....))))))))))).)).)).))))))))))))))))))..</t>
  </si>
  <si>
    <t>AAAGGGAGAGAUUUGUGGUCACUUGUUACAAAAUAUGAUUCCAUUUCUUGAAUUCAUCCCACAAUAGUAACUAGGUUCAACAUGCAUGACCAAAAGGAAAUAUUUUCCUAGUUUUCAUGGUGUCAGCAGGGAUAUUACUCUUAAAAUUACGCUAACCAUGUUAGAGCCAGCCAUGUGAAUUAUUUCUUGGCUUCUCUAUAAAUAGGUAAAUUUUCCAAUCAACAGAGCAUCAUAUCAUUUCAAAUCAACUAGGAAUGGAAGAUAUAUUUAAAAUAGUCAGGUUUCCCCUAGA</t>
  </si>
  <si>
    <t>CGGGAGCCAUCUGACAUCAAUC</t>
  </si>
  <si>
    <t>GUUCUCCUGAUCACUUCAUUGGAUUUUAUAAAUGCCCUAAUUUGAAAGGGUAUAAAAUAUAUCUACUGAAGUGUUUGGGGGAACUC</t>
  </si>
  <si>
    <t>(((((((..(.(((((((.(((((.......(((((((........))))))).......))))).))))))).)..)))))))..</t>
  </si>
  <si>
    <t>GAUUUGUGGUCACUUGUUACAAAAUAUGAUUCCAUUUCUUGAAUUCAUCCCACAAUAGUGACUAGGUUCAACAUGCAUGACCAAAAGGAAAUAUUUUCCUAGUUUUCAUGGUGUCAGCACAGGGAUAUUACUCUUAAAAUUACGCUAAACAUGUUAGAGCCAGCCACGUGAAUUAAUUCUUGGCUUCUCUAUAAAUAGGUAAAUUUUCCAAUCAACAUAUAUAGCAUCAUAUCUCAUUUCCUAUCAACUAGGAAUGGAAGAUACAUUAAAAAGCGUCAGGUUUCCCCUGGA</t>
  </si>
  <si>
    <t>GUUCUCCUGAUCACUUCAUUGGGAUUUUAUAAAUGCCCUAAUUUAAAAGGGUAUAAAAUAUAACUACUGAAGUGUUUGGGGGAACUC</t>
  </si>
  <si>
    <t>ACAGUGAUGUAACAAAAGGUAGAGAUUUGUGGUCACUUGUUAAAAGUAUGAUUCCAUUUCUUGUAUAUCAAGUAUCAGCCCAACAUUGUGACCAGGUUCAAUCUGACGAUAUUGCAUUUUAAUUUCCUAGUUCUCAUGGUAUCAUAGAAGGGAUAUUACUAUCCUAAGGCUACCCAUGUAUGCAUGUUAGAGCCACGAAUUAAAUUCUUGGCUUCUCUAUAUAUAGGUAGUUUUUCAAUCGCUAGAACAUAUCAACUAGGAAUGGAUAAGAAAGGUCAGGUUUCUCCUAGA</t>
  </si>
  <si>
    <t>AUCCUCCUACCCCUCAAUAUGUGCAAUGGAGCGGAAUCCUCCUGCUCCUAGGGCGGAAUCCUCCUACCCUCAAUAUGAUACAAUGGAGCGGAAUCCUCCUACUCCUGGGGCGGAAUCCUCCUACCCCUCAAUAUGUACAAUGGAGCGGAAUCCACCUGCUCCUAGGGCAGAAUCUUCCUUCCCUCCUUCCCUCUAGGAAUCCUCCUCCCGGAGCCAACUGAGGGAAUAGGUUUCCCCUAGGGGUAGGAGGAUUCCGCUCCAUUCUAAAAGAGGGAAUAGGUUUCCCCUAGA</t>
  </si>
  <si>
    <t>UUGGACAGUGAUGUAACAAAAGGUAGAGAUUUGUGGUCACUUGUUAAAAGUAUGAUUCCAUUUCUUGUAUAUCAACCCAAAAUUGUGACCAGGUUCAAUCUGACGAUAUUGCAUUUUAAUUUCCUAAUUCUCAUGGUAUCAUAGAAGGGAUAUUACUAUCCUAAGGCUACCCAUGCAUGUUUGAGCCACAUGAACUAAAUUCUUGGCUUCUCUAUAUAUAGGUAGUUUUUCAAUCGCUAGAACAUAUCAACUAGGGAGGGAAGAUCUUAAAAAGGUCAGGUUUCCCCUAGA</t>
  </si>
  <si>
    <t>CGGGAGAUACUUGACAUCAACG</t>
  </si>
  <si>
    <t>GUUCUCCUGAUCACUUCAUUAGGAUGUUAUAAAUGCCUUAAUUUGAAAGAGUAUUAAAUAUACCUACUGAAGUGUUUGGGGGAACUC</t>
  </si>
  <si>
    <t>(((((((..(.(((((((.(((((((((...((((((((.......))).))))).))))).)))).))))))).)..)))))))..</t>
  </si>
  <si>
    <t>b-e'</t>
  </si>
  <si>
    <t>GUUCUCCUGAUCACUUCAUUA</t>
  </si>
  <si>
    <t>GGCGAUAUAAGAAAAGGUAAAAAGAUUUGUGGUCACUUGUUAAAAAAUAUGAUUCCAUUUCUUGUAUUCAACCCACAAUUGUGGCCUGGUUCAAUCUGACCAAUAUAUUUUUUUCUUGUAUUCUUGGUGUCAGAAAGGAUAUUACUAUCUUAAGGCUACACAUAUUAGCUACAUGAAUUCUCAUUUGCUUCUCUAUAAAUAGGUUAAUUUGCCAAUCCAUAGAGCACCAUAUUCAUUUCCUAUCAACUAGGAAUUAGUAAAGGAAGAUCAUUCAAAAAGUCAGGUUUCCCCUUGA</t>
  </si>
  <si>
    <t>UGGGAGCCACCUGUCAUCAACU</t>
  </si>
  <si>
    <t>GUUCUCCUGAUCACUUCAUUGGGAUUUUAUAAAUGCCAUAACUUGGAAGGGUAGAAUACCCACUGAAGUGUUUGGGGGAACUC</t>
  </si>
  <si>
    <t>(((((((..(.(((((((.(((((((((((.....(((.....)))....))))))).)))).))))))).)..)))))))..</t>
  </si>
  <si>
    <t>AUAGAGAUGGUGUCAUUAAAGAGUUGCCAAAUAAAAAAAUGGACAUUCAUUUAGUGACAGACCAAAAAGAAAAUGGUUCCACAUAAAUUGGGACGGAAGGAGUAUAUAUUUUCCUUUGUAUUCUUGGUGUCAGAAAGGAUAUUACUAUCUUAAAGCUACACAUGUUAGCUACAUGAAUUCUUAUUUGCUUCUCUAUAAAUAGGUAAAUUUACCAAUUCCAUAGAGCACCAUAUUCAUUUCCUAUCAACUAGGAAAGGAAGAUUAUUCAAAAAGUCAGGUUUCCCCUAGA</t>
  </si>
  <si>
    <t>UGGGAGCUACCUGACAUAAACU</t>
  </si>
  <si>
    <t>GUUCUCCUGAUCACUUCAUUGGGAUUUUUAUGAAUACCAUAACUUUGGAAGGGUAUUAAGAAUACCCACUGAAGUGUUUGGGGGAACUC</t>
  </si>
  <si>
    <t>(((((((..(.(((((((.(((((((((((...(((((.............)))))))))))).)))).))))))).)..)))))))..</t>
  </si>
  <si>
    <t>e''</t>
  </si>
  <si>
    <t>GUAAAAUAGAGAUGAUGUCAUUAAAGAGUUGCCAAAUAAAAAAUGUGACAUUCAUUUAGGGACAGGGCAAAAAGAAAAUGGUGCCACAUAAAUUAGGAGGGGAGUAUAUAUUUUCCUUGUAUUCUUGGUGUCAGAAAAGAUAUUACUAUCUUAAAGCUACACAUGUUAGCUACAUGAAUUCUUAUUUGCUUCUCUGUAAAUAGGUAAAUUUACCAAUUCCAUAGAGCACCAUAUUCAUUUCCUAUCAACUAGGAAAGGAAGAUUAUUCAAAAAGUCAGGUUUCCCCAAGA</t>
  </si>
  <si>
    <t>UGGGAGCUACCUAACAUCAACU</t>
  </si>
  <si>
    <t>GUUCUCCUGAUCACUUCAUUGGGAUUUUUAUGAAUGCCAUAAUUUGGAAGGGUAUUAAAAAUACCCACUGAAGUGUUUGGGGGAACUC</t>
  </si>
  <si>
    <t>(((((((..(.(((((((.(((((((((((...(((((............)))))))))))).)))).))))))).)..)))))))..</t>
  </si>
  <si>
    <t>e''2</t>
  </si>
  <si>
    <t>AGUAAACAAGUUCAGUGCAAGAGAAGUAGUUGGAGGUGAUGUAAACAUUACUGCUUCUUAUGUCAUCAAGGUGUUCCCUAGAGUUCCCUUGAUCACUUCAUGAGGGCUUAUGAUCUUCACAAGUUGUUGAUCGAAGCCCUGCUGAAGUGUUUGGGGGAACUCCGGGGUUCACUUUGAAAAGGAGAUUUUUCUUUUUGUAUAAGCGGCUAUUUGGUUCUUAUGGAUUUGACAUCGUGCAUGAUUGAUUAAAAGAAGAAACGCUUUCUUUUCAUAAGUCAUCAAGGUGUUCCCUAGA</t>
  </si>
  <si>
    <t>CCGGGUUCACUUUGAAAAUUAC</t>
  </si>
  <si>
    <t>(((((((..(.(((((((..((((((.(((((.....((((....))))))))).))))))..))))))).)..)))))))..</t>
  </si>
  <si>
    <t>CAAGUUGUUGAUCGAAGCCCUGCUGAAGUGUUUGGGGGAACUCCGGGGUUCACUUUGAAAAGGAGAUUUUUCUUUUUGUAUAAGCGGCUAUUUGGUUCUUAUGGAUUUGACAUCGUGCAUGAUUGAUUAAAAGAAGAAACGCUUUCUUUUCAUAAGUCAUCAAGGUGUUCCCUAGA</t>
  </si>
  <si>
    <t>CCGGGUUCACUUUGAAAAUUACAGUCUAAAGAGCAUGAAAUUGUGGUAGUAUGAGUCGCUUUGAGACACAGUUAAUUUCCGGGUAACUAGUUUAAC</t>
  </si>
  <si>
    <t>ACUUUAACCAAUAUUCUCUGAUUUUCACAUGGGCUGAAUGUCCAACCAGGUUCAUUAUACUUGAGUGCCAGCUUUUGCAUGGAAUUUUGGAUGAGGUUUUCUUUACCUUUAUUUUAUUUCUUAGGGAGAAGGAAAAUCCCAAAACAUAGAGCAUGAGGUUAUAAAUACCAAUAUUGCAGCAAAGGACUACAACAUGAAGGGUCAGAAUAUAUAGUAGUACUCAUAUAUGAAGAUUAGGAUUUAUAUAUAUUGAUCAUUGUUCCUUAUAAGUCGUCAAGGUGAUCCCUAGA</t>
  </si>
  <si>
    <t>CUGGGCUUGCUUUGAUAGUCAG</t>
  </si>
  <si>
    <t>GUUCCCCUAAAUGCUUCAUGAGGGCUUAAUUACUGAGUACUUCAUAACUUUGUAGUUGGAUACCCUCCUGAAGUGUUUGGGGGAACUC</t>
  </si>
  <si>
    <t>((((((((((((((((((.(((((.((((((((.((((........)))).))))))))...))))).))))))))))))))))))..</t>
  </si>
  <si>
    <t>GUUCCCCUAAAUGCUUCAUGA</t>
  </si>
  <si>
    <t>GAGAAAGUACAAUAUGGGAUGAAACGACAAGGAUAUGGAGAAUAAGAAUUACACUUUUGUCUGAUAUUCUCUCACUUCAAUAUUACCCAUAUUUGCAGCCGGAUUCAAUUCAAUGUCACCCCUACCCCAGGUUGAAACGCCCCUACACAUUUGGCUUGGGAACUCCUUAUGAGGGCAUUUGUUUCUCUUACAAACACAAUAUAAAUAGUACUGCUGAGUAAACAAGUUCAGUGCAAGAGAAGUAGUUGGAGGUGAUGUAAACAUUACUGCUUCUUAUGUCAUCAAGGUGUUCCCUAGA</t>
  </si>
  <si>
    <t>GUUCCCUUGAUCACUUCAUGAGGGCUUAUGAUCUUCACAAGUUGUUGAUCGAAGCCCUGCUGAAGUGUUUGGGGGAACUC</t>
  </si>
  <si>
    <t>GUUCCCUUGAUCACUUCAUGA</t>
  </si>
  <si>
    <t>AAGUACAAUAUAUAUGGGAUGAAAGGACAAGGAUAUGGAGAAUAAGAAUUACACUUUUGUCUGAUAUUCUCUCACUUCAAUAUUACCCAUAUUUGCAGCCGGAUUCAAUUCAAUGUCACCCCUACCCCAGGUUGAAACGCCCCUACACAUUUGGCUUGGGAACUCCUUAUGAGGGCAUUUGUUUCUCUUACAAACACAAUAUAAAUAGUACUGCUGAGUAAACAAGUUCAGUGCAAGAGAAGUAGUUGGAGGUGAUGUAAACAUUACUGCUUCUUAUGUCAUCAAGGUGUUCCCUAGA</t>
  </si>
  <si>
    <t>GACAAGGAUAUGGAGAAUAAGAAUUACACUUUUGUCUGAUAUUCUCUCACUUCAAUAUUACCCAUAUUUGCAGCCGGAUUCAAUUCAAUGUCACCCCUACCCCAGGUUGAAACGCCCCUACACAUUUGGCUUGGGAACUCCUUAUGAGGGCAUUUGUUUCUCUUACAAACACAAUAUAAAUAGUACUGCUGAGUAAACAAGUUCAGUGCAAGAGAAGUAGUUGGAGGUGAUGUAAACAUUACUGCUUCUUAUGUCAUCAAGGUGUUCCCUAGA</t>
  </si>
  <si>
    <t>miR-0395 m</t>
  </si>
  <si>
    <t>UCGUAACAGAAUCUUGGACAGUGAUGUAACAAAGUUAAAGAUUUGUGGUCACUUAGUUACUCUAUAUGAUUCCAUUUCUUGAAUUCACCCAAUUGUAGUGACCAGGUUCAAUCUGACCAAAUGUAUUUUCCUAGUUUUCAUGCAUGGUUUCAGAAAGGAUAUGUUAUUAGUACUUUCUUAAAAAGCCACCCAUGUUAGAGCCACAUGAAUUAAUUCAUGGCUUCACUAUAAAUAGGUAACUUUCCAUCAUUUCCUAUCAAGUAGUAGCUAGUAAUCGAAAAGUAUUAUAGUAGUAGAAAGAGUCAGGUUUCCCCUAGA</t>
  </si>
  <si>
    <t>UGGGAGCCAUCUGACAUCAACU</t>
  </si>
  <si>
    <t>GUUCUCCUCAGCACUUCAUUGGGACUGAAAAGAUACCUACUGAAGUGUUUGGGGGAACUC</t>
  </si>
  <si>
    <t>((((((((.(((((((((.((((.((....))...)))).))))))))).))))))))..</t>
  </si>
  <si>
    <t>GUUCUCCUCAGCACUUCAUUG</t>
  </si>
  <si>
    <t>AUAGAGAUAGAGUCAACAGUAAUCCUUGAAUUUUUCAUCUUUGUGCAUACAAUUUUGCAGAUCCAUGUAAGUUUUUGGUCUACUUUUAUAUAGAUAACACUUUUACUAUUACUGAAGAUCUACUGUUAGUUAUGUUUCACUAUGAGUUUGUUUUCUUGUGGGGAGUUAUUAGAGUUUAUGACUUUUCUAUCUAUUUGUGUGUGUGGAUGAGUGUGUCUAUACAGAUAACUUUCUGUGGGAAUAUAUGUUUGGGACUUCCUAAUAUCCAUAUUUGGUUUAUAGUGGUCAAA</t>
  </si>
  <si>
    <t>AUACACAUAGAGUCAAGCCAAUAACAUUUUCUCUUCUUGGUUCGUUUUUAAGUUGCAGAUCUGAUUUCAUCACUGCAUGGUGAAUUCCCUUUUGCACUACAUAAAAUUCUCAUGGUGAAUUUGUGCUUGCUUUUCUUUGAUGUAUGAUUCACUGAUGAGUUGUAGUUCUCUAGAUCUAUUUCUUAUGAGGAAGUUCAAUAGAUGUUUCAGUUUGUGACUUCUCUUUUCAUUAUUGUGUGUGGAUAUGUAUAUGGAUGUGUCCGUACUGAUAACUCUCUUUGUGGAUUUA</t>
  </si>
  <si>
    <t>UUCCACAGCUUUCUUGAACUGCAUCUCUCAAAAAACUCAUCACUAUGAGCAAGAGAGAAAUUGUUGCGGUUCAAUAUAGCUGUGGGAAG</t>
  </si>
  <si>
    <t>((((((((((...((((((((((((((((......(((((....)))))...))))))......))))))))))...))))))))))..</t>
  </si>
  <si>
    <t>Peinf101Scf03005</t>
  </si>
  <si>
    <t>AUAUGGUGAAUUUAGGACUUUUUUCGUACAUAGUCGUUUCAUGGGAGAUAUUCAGCUGCUCAUUGGUUUGGUUCAUCAUCUGCUAUAUCGCCAUGUUAAAUUCUGGAAAUUGCCUUUUAGCCUUUUCCUUCUUUUUUCGUUUCUUUAGAAUGCUGAUAAGAGUAAUUACAACUCUAAGAAUUUGCCAUAAUUCAACAACAGCAGCAUACCUAGAUUAUCUCACAAGUGGGGUCGGUCAGGGUGAGAUGUACAUAGACCUACUAAGAUAGAGAUGAUGUUU</t>
  </si>
  <si>
    <t>Peinfl101Scf01175</t>
  </si>
  <si>
    <t>((((((((((((((.(((((((.....((.........(((.(((((....))))).))).........)).....))))))).))))))))))))))..</t>
  </si>
  <si>
    <t>-36.70</t>
  </si>
  <si>
    <t>AUCUACGCUGCACUCAAUUA</t>
  </si>
  <si>
    <t>Peinfl101Scf00490</t>
  </si>
  <si>
    <t>AUUGAGUGCAGCGUUGAUGAAGAUGCCAAAUAUCCACCAAGUUAUUACUGACUGCUGCUCUAUCAUUAUUCAUUUCACAGAGCGUUUCAUCUACGUUGCACUCAAUCA</t>
  </si>
  <si>
    <t>((((((((((((((.((((((((((.....)))).....(((((....)))))..((((((.................)))))).)))))).))))))))))))))..</t>
  </si>
  <si>
    <t>-34.90</t>
  </si>
  <si>
    <t>AUCUACGUUGCACUCAAUCA</t>
  </si>
  <si>
    <t>GGAGUGUACCAGGGAACACAUGUGCAUUUUGGCUUUUGUUAAUGGUUGGAUCCAAAAUCCACUUGUGUUCUCAGUUCACCCCUU</t>
  </si>
  <si>
    <t>((.(((.((..(((((((((.(((.(((((((.(((...........))).))))))).))).))))))))).)).))).))..</t>
  </si>
  <si>
    <t>-28.50</t>
  </si>
  <si>
    <t>GAGGUACACUCACCGGAAAAAAAGAAGUUAAUAGAGGUACACUCCAAUAAACAACAGAGCACACAAAAUCUUCAAUUGACUAAUUGUAGUACAAAUGUGUGGAGUACAAUAAUUGUACUUUAAUUUGGACAAAGACAUAGUAACAUAUUACGAAGUGACAGUCCAGUACCAUUGUAGUACAGUAGGUGUUACAAUCUACACUUGUUCAAAAUCUUCCCAUUAUAUGUAUCUUCAAAAUCAACAUGAUUUCCCACAGAAAAGUGGAUGAAAGAAUAAGUGGAGGGGUUCAAUA</t>
  </si>
  <si>
    <t>GGGACGACUUGAGAUCAUAUGUAUGAGCGUUUUUUGUUUUUAACAAUUUUUAUAAAUGUGAUACAUAUGUUCUCAGGUCGCCCCUG</t>
  </si>
  <si>
    <t>(((.((((((((((.(((((((((..((((((.((((.....)))).......)))))).))))))))).)))))))))).)))..</t>
  </si>
  <si>
    <t>AUGAAAGAAUAAGUGGAGGGGUUCAAUA</t>
  </si>
  <si>
    <t>GGGACGACUUGAGAUCAUAUGUAUGAGCGUUUUUUGUUUUUAACAAUUUUUGUAAAUGUGAAACAUAUGUUCUCAGGUCGCCCCUG</t>
  </si>
  <si>
    <t>e'2</t>
  </si>
  <si>
    <t>UAUUUGGUGAAAAAUAGUUCAA</t>
  </si>
  <si>
    <t>GAACACUUCCACCAAUUGUAGAGGAUCCUUUGCCUCUAGUUUUACUUGCCAAAAUUGGUUGACUUAGAAUAGAUAUAUAAAGGGAUCAGGUUGUUGGACAUGUUUAAUACUCCCUCCGUUCCACUUUAGAUGAACCCAUUUGACUUUGCACGGAGUUUAAUAAAGAGAGAAGAUUUUUGAAACUUGUGGUCUAAAAUAAGUUAUAGAUAUUUGUGUGGUUACAAAUCAUCUAGGGAUGAGUAAAAGUAAAAAUUUCUUUCCAAAUUUAGAAAGAGGU</t>
  </si>
  <si>
    <t>CAGGGGCGACCUGAGAACACAUAUUGAAUCACACAUUCAAUUAAAUUGGAAAAAAGAAAAAAAAAGAAAAGUGCAACAUGUGAUCUCAAGUGGCCCCUAUU</t>
  </si>
  <si>
    <t>.((((((.((.(((((.(((((.((((((.....)))))).....((....))........................))))).))))).)).))))))...</t>
  </si>
  <si>
    <t>UUACUGUCUCUGCUUAAUCCUAACACGCAUUCGCACUUAAUACUGUGAUGAACACAAGGUAUUGGUUUUUCUCCUUCCUUUUGCUGCAAGAACUGAUGUGUAAACCACUUAAUUACAACAUAUAUAGCUCAGUCUCUUCUACUUGAAUUUCCAGUUUACUCAAGGUCACCCACCGUCAACCUCAAAAUUGACAAGUGUUAUUUGGAACAAAAUUCAUGAAGGACUGUGUUGUCGUACAUGCUCUAGAUAUCAAGAGGUACAGCUGUUGGAAAUUGGAUACGGGCACCCAUGU</t>
  </si>
  <si>
    <t>miR-0399 c-f</t>
  </si>
  <si>
    <t>UUACUGUCUCUGCUUAAUCCUACCAUGCAUUUGACACUUAAUACCGCGUCAUGUAGAUGGUAUUGUUAUAGUACUUGUAUUAAACUUCUACUGUGUGGAUUUCUCUCAUUUCCUUUGCGAUAAGAACUGAUGUAGUCAGCUUAUUUUCUUCUACUAAUAUUCUCGGAUUUCUUUGUUCAUGUUCCCUUAAAGACCAGCCAUUUUGAACAAAAUCAAGAACAAUUAGGACUCUUCUCGUAAUAGCUCUAGCUAGCUAGAGGUAAAAUCGCAAUAGUUUGCUGCUGGGACU</t>
  </si>
  <si>
    <t>UUACUGUCUCUGCUUAAUCCUACCAUGCACUUCCACACUUGAUACCGGCUGAUGCAGAAGGUACUCUUAUACUUCUCUUAUAAUUCUACUCUUUGUUGGUUUUAAUUUCUCCUCCCUUUCGCGGCAAGAAUUGAUGUAUAUAGACUGGUUGCAGGUGCAGGCUUUUUUGAAAUGUCAUCAUUUCCAUUACCUCCUAAGCUAGCUACUAAGUAGUACUCCGUAAUUAAUUUGAGCUCUCUUGUUGACAGAACAAUGGGAUAUUGUGAAUGCAGAUAGAAUAUC</t>
  </si>
  <si>
    <t>((((..((((((.((((((((((((....((((((...................)))).)).......)))).)))))))).))))))..))))..</t>
  </si>
  <si>
    <t>UUACUGUCUCUGCUUAAUCCUACCACGCACUUUCGUCACUUAAUACAUGUGAUGCAGAAGGUACUGUCGCAUAUGGGAAUGUGGUGAAUUAAAACUACCGCGUAGUUGGUGCUUACGCAUUGAGUGUUAUUGAUGAUGGCUAGCUUCACAUUUAUGCACCAAUAUAAUCCUCAAGCCACUGUCAUAAUGCUCGGAAUGCAGUAAGCUAAGUUUAACUGUCAAAUCUUGACCGUCCUUCUACUUUCAUUUAACUCCUUUUUUCUUAAAAUGAUUUCAUACUACCGGCGUUUUCAGAUUCAC</t>
  </si>
  <si>
    <t>((((..((((((.((((((((((((((..((((((....))))))..).))))).)))))))).))))))..))))..</t>
  </si>
  <si>
    <t>UUACUGUAUCUGCUUAAUCCUACCAGCAUUUUGACAAUUAAUACCGCGUAAAGUAUAGAGAUAGUAUUGUUACAAUACUUGUCUUAAAUUAAACUUCUACGCUGUUGGUUUCUCUCCUUUGUUUUGCAGCAGGAACUGAUGUAGAAGCCAACUAGUUACCACAUCAGCUUAUCUUCUUCUAUUUUAAUAUUCUCGGAUUUGUUUGUUUUGUGUAUUCAUAAUUUAACUUGACCCAAUGUUCAGGUCAAGGCUUCAAGGUCAUAUAUUCUAACAUGAUGAGUAUUUACCUAACGUAUUAU</t>
  </si>
  <si>
    <t>GGGCUACUCUCUAUUGGCAUGCAGUUUUUUGGCGGCUCCAAUGCUUUUUCUACUGUCAUGCCAAAGGAGAGCUGCCCUG</t>
  </si>
  <si>
    <t>((((..((((((.((((((((((((.....((((.......))))......)))).)))))))).))))))..))))..</t>
  </si>
  <si>
    <t>UAAAACUAAUCUAAAUAGAGAGAUUUUUCUUGUCUUGAAAUAGAAAAAAUGAGAAAUACAAAUGUGAACACAUUUACACUCUUUACCCAAAAUAGAUUACAGUUAUCUGGUGAGAGGCAGUAGUUGAUUCUGAAGAUGCUUAGAUUUACCUAUAAAAGGAACAAGACUCACUUCCCCAUAUCUCAUCCUCACUUUGGGGUUUGCCCUAACAACCCUUUUUCUUGUAUUACUUUCAUUUUUGUCUCUAAAAAUCUUGUUCCUAGAUGAAUAUCAGGGAAGAGGCAUAUUUCA</t>
  </si>
  <si>
    <t>UAAUAUGUCUUUUUUCAAAUCU</t>
  </si>
  <si>
    <t>CGUUUGUGCGUGAAUCUAACAACCCCUUCACAUCAUUAAAACUGUUUCAUUGAUGGGGUGUGUUAGUUAGAUUCACGCACAAACUCG</t>
  </si>
  <si>
    <t>.(((((((((((((((((((.(((((.(((....................))).)))))......)))))))))))))))))))...</t>
  </si>
  <si>
    <t>GAUGUGUUGUAGUACUACCCCAUAUGUACUUGCAGUACGACUAUAAUUUUUGCUUCUCUGGCUUUCGUUCUUUAACCCUCUCAAUAAAUCCACCCAUUGAACUAACUCAUUGGUCAUUGGCACCUUUCAAUAGAUUAUCGUUUGGCACAUAAAUUGCCCCUAAUGUUAUAGGCAAAGUGAGGCGUCUAUUCAACACGAAUUCAAAUUAGUCGGGGUUAGUGAAUUUUGAAUAUCAGAUGAUCAAGCUGAGGACAGAAGCGUAUUGAGGUAAAGAUACUUUUGAACAAAAGGUGGAGAGGGUAG</t>
  </si>
  <si>
    <t>ACAGGGACGAGACAGAGCAUGAGAUAUGCAAUUCUUCAAUUCUUGCCUAUUCCAUGCACUGCCUCUUCCCUGGCU</t>
  </si>
  <si>
    <t>.((((((.(((.(((.(((((..(((.((((...........)))).)))..))))).))).))).))))))...</t>
  </si>
  <si>
    <t>Peinfl101Scf01602</t>
  </si>
  <si>
    <t>only first 40 nt found</t>
  </si>
  <si>
    <t>CAUAUAUACACGUCCUUUCUUAUCUUCAACACCACCCAUUUUUUGAAUAGGAAUCAAUGAACCCUAUUUUCCAUCCCUACAACCAUGUCUAUGGUAUAAUUAAUAAUAACGUACCCUUUCGUAUCUUUAACAGAUUACUAUUUUUUUUUUGCAGGAGAAAACCCGUGAACCCUAUCUUCCACACUAUAUACCAGAUUCCUUGUUACAUGAUUAUAUUGAUAUCCUAUAUAAAGAGAGGCAACACUCAUUCUCCUGACUCAGGCAAUGUGUAUUGAUGAGUAUGUGAUGGGGAAGUAGACAUGGC</t>
  </si>
  <si>
    <t>AAUAAAUAUACUACUCCUGUUAAUAAUUUUCCAAGGUAGGGAAAGGGCAAUAAAAUUUUGUGGACCGCAUAUUAAACAAAGUCAUGCACAAGAGUACGAGAAUGUAGUAGUGCUUAUCCAUAUGUUAGUGUCCAUACUGUUAACAGGUCAGCUUCCUAAUACUUUCCGCCACACCACUCUUUUGGUCCAUGCUUCCCCUAUAAAAAGUCUCCCAUGCCCAACUAAUGUUGACAUACAAAUAUAAAAAUGUGAGUAUAGCAGCUCUGAAAUGGGAGAUGAGUUUAUCCGAAAAUCUAUA</t>
  </si>
  <si>
    <t>UGGUUUUUCGGAAUUCUCUCCC</t>
  </si>
  <si>
    <t>GGGAUUGGUGGGUUGGAAAGCUUUUAAGUUUUUUGGUUCUUUUCAAUGCAUAAUUAGCUUUCCAAUUCCACCCAUUCCUA</t>
  </si>
  <si>
    <t>(((((.((((((((((((((((.(((.((...((((......)))).)).)))..)))))))))).)))))).)))))..</t>
  </si>
  <si>
    <t>GUCCGACUUAAGCUCCCUCCCUUUCCCUUUCAUCAUGGAAAAUGUGAAUAUGAAAGCAUUUAAUCAAAACUCUUACCUACCAACCAGUAAUAAGAGAAACCCACAAUUUAUAGAUGUCAAGUAAGGUAUAUUCUCAAGGCAUAUGCUUCUCAUGGGAUAUGGAUAUUCUGACCACAUAUAUUACUCCUAUCUUACAACAAAACUUUGUUCAUUGUUUUGCUACCUUUCGUAGUAUAUCUCACUGUUGCUCAAAGCCUUGUAUAUGCAUUUGAAGCUAUAUGCAGUUAUGAAUUUG</t>
  </si>
  <si>
    <t>UCUUCAUCACUUCGCAUCAAUG</t>
  </si>
  <si>
    <t>UUUGUUGAUGGUCAUCUAGCUAGUCAUCAUUCUGCAUAAUUUUUGCACCCAUUAUGCCAUGGUUAGAUGAACAUCAACAAACA</t>
  </si>
  <si>
    <t>((((((((((.(((((((((((..(((.((..((((.......))))...)).)))...))))))))))).))))))))))..</t>
  </si>
  <si>
    <t>-29.00</t>
  </si>
  <si>
    <t>UAAUCUGCAUCCUGAGGUUUAGAUCGGCUUCUUUAGUACUGCUUCUAGCCCUUGGGAUGCAGAUUACU</t>
  </si>
  <si>
    <t>(((((((((((((((((.(((((..(((............)))))))).)))))))))))))))))..</t>
  </si>
  <si>
    <t>-32.60</t>
  </si>
  <si>
    <t>AUAGCCUUUAUAUGUCAAAGCU</t>
  </si>
  <si>
    <t>UUAUGACAUACUUCAAAGGGUGAUGUACGAAGGUAAUAUGAGGCGUAUUUGGAAACAGUUAUUUGCAUUCAGCCAGAUAUCGCUCUCUUUGUAUCAUCUUGUGUCAGAUCUAACAUUUUUCUUUUGCUUUUCGCUCCUACUUACGGUGCUCAUAAUGAAGGCUGCUUAUAUUUUAAAUUAUGUCUAUGUAUACGUCAAAAGAAUUAAAUGUACACAUAUAAUUAGAUUACAUUCAUCUUGCACUCGCUAAGUCAGAAAUUUGGAUUCACUUUUGUGCAGAUAU</t>
  </si>
  <si>
    <t>UUGAUACGCACCUGAAUCGGCAAAGAAUAUUGGAUGAGAUAGUCCAAUUAGAUCUUAUUAUCUAUGUCUUAUGUCGAUUUAGGUUCGUAUUUAAA</t>
  </si>
  <si>
    <t>AUGAAGCGUGCGCUUCAUUGAACACGCUUCGCUUCACAUAUCAAAAGCGUUGAAGGUUAAGCGAUGAAGCGACCGCUUUUCAAAACACUGGCUGCGGCAUACAAGCAUGAACGGCUAUCAUUGCAUGCUGAAGUGCAUGUAAGUUUGUUGUGCUGCUCCUUAUCCAUCUUGUAUUAUCUUGCCAUAUAUAUAUAUAUAUAUAUAUAUAUAAGCUGUGAAUAUUGCCAUCAUAUAUCUUGGGAAUGUGAAUCUUGAGCAAAUGCUUGCUUGCCUAUGCAAGAAAAAGUAUCCUUUUCAUGAUGGCAAUAUG</t>
  </si>
  <si>
    <t>CAUGGUCUUUUCUUUCAAAAAUAUAUUAUAUUAGAAGUUUAUAUAUUUUUGAAUGGAAGGCCCAUGUG</t>
  </si>
  <si>
    <t>(((((.((((((.(((((((((((((...((.....))..))))))))))))).)))))).)))))..</t>
  </si>
  <si>
    <t>AUAUGCAUGUAAAGUGCUACUC</t>
  </si>
  <si>
    <t>GUAUGAUUUACGAAGCUGGUAAUUAGUGAUUGCAAAUUUCUUCCGGAAAGCAAUUAUUUGUCACUUGUUAUUAAGCUGCAACUCUUCUUCGAGAGAAUUUCAAUUGCAACUUCUAAGUUCUUUGACAAUUAGAUAAUGUCGUC</t>
  </si>
  <si>
    <t>CCUCCGUUUCAAUUUAUGUGACAGCAUUUCCUUAUUGGUCUGUUCCAAAAAGAAUGGCAGCAUUCUAAAUUUGGUAACAAUUUAAUUUCAAAAUUACAGUUUUGCCAUUACUGAAAUGAUAUACAACCACACAAACUUCUUUGGCUUAUUUUACACCAUAAGUUUCAAAAGUUUUUCUUUAUUUCUUAAACUUUGUGUCGAGUCAAAUUAUGACACAUAAAAUGGAACGGAGGGA</t>
  </si>
  <si>
    <t>(((((((((((.((((((((.((.((((((..((.(((..(((((((((.((((((....))))))...))))).)))).........((((((....))))))))).))..)))))).....................((((((((.....((((...((((((.(.((((........)))).).)))))).)))).))))))))...)).)))))))).)))))))))))..</t>
  </si>
  <si>
    <t>AUAUGGGCAUAAAAAUGUACUC</t>
  </si>
  <si>
    <t>GUAUUUUUUUUUAUUUUAAUGGGCAGCCAAUGUAAAAAUCCCCUUAUUUUAAGCAGCUUAUAAGUCAAAAGUGGCUUAUAAGGCACUUUUUGAGCUUCUCACUUUUGGCUUUUUUAAGCACAAGGACUUAUAAGCCCAUAAAC</t>
  </si>
  <si>
    <t>CCUCCGUUUCAAUUUAUGUGACAGCAUUUUCUUAUUGGUCUGUUCCAAAAAGAAUGGCAGCAUUCUAAAUUUGGUAACAAUUUAACUUCAAAAUUACAGUUUUGCCAUUACUGAAAUGAUUUACAACCACACAAACUUCUUUGGCUUAUUUUACACCAUAAGUUUCAAAAGUCUUCCUUUAUUUCUUAAACUUUGUGCCGAGUCAAACUAUGACACAUAAAAUGGAACGGAGGGA</t>
  </si>
  <si>
    <t>(((((((((((.((((((((...((...(((((.((((......)))).)))))..))..(((.....((((((((.(((........((((((....))))))........(((((((.............((((((...(((...........))).)))))).............))))))).......)))))))))))......))).)))))))).)))))))))))..</t>
  </si>
  <si>
    <t>a'''</t>
  </si>
  <si>
    <t>GUAUAUGUAUAAUUUAUGUAUACCGUCUAUGAAUUGUAAACAGUGAAUUUGGUUGGCUAUUUGUGUAAAGAUCUUUUUUCUUCUGGAAAUAAAAGUUGCCCAAUUUAACUAGGAAAUGAGUCAAUAUGCUAGUUUUGGUAUUAAGGUGUUGUUAUUGUAGUAAC</t>
  </si>
  <si>
    <t>CCUCCGUUUCAAUUUAUGUGAAUCUGGAUAAAGAAAGGAAGACUUUUGAUACUUGUUGUCUAAAAUAAGCCAACUAGUAUUUGUGUGACUAUAAAUCACCUCAUUAAGGAUACAGUGUAAAUUUGGAGUUAAGUUGUUUCGAAUUUAGAAAGGGGUCAUUAUUUCUUGAACAAACUAAAAAGAAAAUAGGCUCACAUAAGCCGGAAUGGGGGGA</t>
  </si>
  <si>
    <t>((((((((((..(((((((((..(((.........((..(.((....((((((.((((.((......)).)))).)))))).)).)..))...(((.(((((.....(....)..(.(((((((((((........))))))))))).)..))))).))).((((((............)))))).)))..)))))))))..))))))))))..</t>
  </si>
  <si>
    <t>GUAAAAGAUUAUGUGUAUAAUAGAAUUUGGGAGAAAUGUGGGUUGGCCAAUAGAGUGCGGGUUAGACACAUUUCAUGAGUUCAAAUACUGCCAACAGGCAAAAACAUGAUCUUUUUGUCUUUAGAGAUGUUAAUGGAAACUGG</t>
  </si>
  <si>
    <t>CCUCCGUUUCAAUUUAUGUGAACCUGUUGGACUUGACACAAAGUUUAAUAAAGUAAGGAACACUUUGGAACUUGUGGUUUAAAAUAAGUCAUUGUUAUUUGUGUGGUUGAAUAUCAUUUUUAUCAAUGACACAAUGGUAAAUUUGGAGUUAAAUUUUUUCUAAAUUUAGAAAGAUGUCAUUCUAUUUUGAAUGGACUAAAAAGGAAAUAGGUUCACAUAAACUGAAAUGGAGGGA</t>
  </si>
  <si>
    <t>(((((((((((.((((((((((((((((...(((..(((((.((((..((((((.......)))))))))))))))..........((((........((((((.(((((.((.......))))))).))))))...(((((((((((.........))))))))))).........(((((......)))))))))...)))..)))))))))))))))).)))))))))))..</t>
  </si>
  <si>
    <t>CAAGGAAGCUUCCUAACUACUC</t>
  </si>
  <si>
    <t>GUAGAAGAAAACAGAGAGGCAGAUAUUGAAGGAAUUCGUAAUAACAGAAAAAAUGCACAUUGACGCAGAGACUAGUAACAAGAAGGAUAGCAAGAAAUGAAAAUGUUAUGUUCACUUGAACUGAAAAAAACAAGAUGAGUCAA</t>
  </si>
  <si>
    <t>CCUCCGUUUCAAUUUAUGUGAACCUGUUUGACUUGGCAGAAAGUUUAAUGAAAAGAAGAAGACUUUUGAAACUUGUGGUCUAAAAUAAGCCAUAGGUAUUUGUGUAGCUAGAAAUUAUUUCAUUAAGGGUACAGUGGUAAAUUUGGAGUUAAAUUGUUUCCAACUUUAGAAAGAGGUCAUUCUUUUUGAAACGGCCUAAAAAGAAAAUAGGUUCACAUAAACUGGAACAGAGGGA</t>
  </si>
  <si>
    <t>((((.((((((.(((((((((((((((((..((((((.....((((...((((((((...(((((((...((((((((.((......)))))))))).....((((.((.................)).))))....((((.((((((.........)))))).))))...))))))).)))))))).)))).)))....))).))))))))))))))))).)))))).))))..</t>
  </si>
  <si>
    <t>GUAGUACUUAUGUAGCUAUUGACACUAAUGGUCAAGAAUCACUAGUUGAACAUUUGUUAGGAUCUCUUAGUGUUCUUCUUGUUCUUUUUUGUUCAUCUAUAGAGAAUAAUUUAAUUAUGAUUUUAUAAUGAGUGAUUACUGUAG</t>
  </si>
  <si>
    <t>CCUCCGUUUCAAUUUAUGUGAACCUGUUUGACUUGACACAAUGUUUAAUAAAGCAAGGAAGACUUUUGAAACUUGUGGUCUAAAAUAAGCCAUUGGUGUUUGUGGGGCUAUAAAUCAUCCCAUUAAUGGCAUAAUGGUAAAUUUGGAGUUAAAUUGUUUCAUGAUUUAGAAAGGGGUCAUUUUUUUUGGAUGGACAAAAAAGGAAAUAGGUUCACAUAAACUGGAACGGAGGGA</t>
  </si>
  <si>
    <t>(((((((((((.((((((((((((((((((((((..(((((.((((...(((((......).))))..))))))))).((((((....((((((((((...((((.........))))..))))))))))...((((..((((((....))))))...))))..))))))...)))))..((((((((......)))))))).))))))))))))))))).)))))))))))..</t>
  </si>
  <si>
    <t>CAGCGAUAUAUAUUAUCUACUC</t>
  </si>
  <si>
    <t>GUACAUCAAUUCCAAUCCAUGUUUAGGAACCUAAACAUUAUUAAAAAAAACAUGGAUUUUAACUACUAUGCCCUCACAUAUUCAAGAAACAAGUACAAACAAGACCAAAACAUAAGAGUUUAUCGGCCAAUUAACUACGUCUCAGUCACAAGCUGG</t>
  </si>
  <si>
    <t>CCUCCGUUUCAAUUUAUGUGAACCUAUUUGACUUUGUAUGGAGUUUAAUAAAGAAAGAAGACUUUUGAAACUUGUGGUUUAAAAUAGUCCAUACAAGUUUGUGUGACUACAAAUCAUCUCAUCAAAGGUAAAGGUGAAAGUUUGUUUCCAAAUUUAGAAAGAGAUCAUUCUUUUUGAAAUAGACUAAAAAGAAAAUAGGUUCACAUAAAUUGAAACGAGGGA</t>
  </si>
  <si>
    <t>((..(((((((((((((((((((((((((..((((......((((((....((((((((.((((((((.....(((((((....(((((.(((((....)))))))))).)))))))....))))))))..........((((.((((........)))).))))..))))))))....))))))..)))).)))))))))))))))))))))))))..)).</t>
  </si>
  <si>
    <t>GUAGUAAUUAUUGAAUGUAUAAUCAAGACACUUAUAAGGCAACUUGUGUCAAAAAUGAUUGUGUAACAUAAUUUCUCAUAAGCAAAUAACAUUAUCAAGUAGGUAGCACCAAGACCCCAGAGUCCCGGACAAGUCCAAAAUGAUGAAUAUAAUAUCCUAUAUCAAGACCUA</t>
  </si>
  <si>
    <t>CCUCCGUUUCAAUUUAUGUGAAUCCGUUUGACUUGGCACGGAGUUUAAUAAAAAAAUGAUGAUUUUUGAAACUUGUGGUCUAAAAUAAGUCAUAGAUGUUUGUGUGGCUACAAAUCACCUCAUUAAAGGUAACAGUAGAAGUUUGUUUCCAAAUUUAGAAAGAGGUCAUUCUUUUUUGGAACGGAUCACAUAAUUGAAACGGAGGGA</t>
  </si>
  <si>
    <t>((((((((((((((.((((((.((((((((((((......))))).....((((((.((((((((((.....((((((((....(((((.((....)))))))..))))))))...((((......))))........(((((((....)))))))....)))))))))).)))))).)))))))))))))))))))))))))))..</t>
  </si>
  <si>
    <t>g''</t>
  </si>
  <si>
    <t>ACAUAAUUGAAACGGAGGGA</t>
  </si>
  <si>
    <t>GAGAAUAUGCUUGUUUAUACUC</t>
  </si>
  <si>
    <t>GUAAGAGUAUACGAUAAUCUCAUCUCGCCUACUAGUAUGAUAUAGGCUUGUGAAAAUUAUGGCCACGGGAAAAAUAGGAGCGUGGAUUCUUUUGAAAUAUCCCCAAGUUUUGCGCACCAAGAAAGAAAAUGAAAAGUAGAAUG</t>
  </si>
  <si>
    <t>CCUCCGUUUCAAUUUAUGUGACAGCAUUUUCUUAUUCGUCUGUUCCAAAAAGAAUGAUACCAUUUUAAAUUUGGUAACAAUUUAACUUCAAAAUUACAGUUUUGCCAUUACUUAAAUGAUUUACAACCACACAAAUAUCUUUGCUUCAUUUUACACCACAAAUUUCAAAAGUCUUACUUUAUUUCUUAAAUUUUGUGCCGAGUCGAACUAUGACACAUAAAAUGGAACGGAUGGA</t>
  </si>
  <si>
    <t>(((((((((((.((((((((....(((.(((..(((((..(((((((((.((((((....))))))...))))).)))).........(((((((.....((((.........((((((..........................)))))).......)))).....((((.....))))........)))))))...))))).)))..))).)))))))).))))))))).)).</t>
  </si>
  <si>
    <t>h''2</t>
  </si>
  <si>
    <t>ACAUAAAAUGGAACGGAUGGA</t>
  </si>
  <si>
    <t>AGUAUAACAUUAAAUUAUACUC</t>
  </si>
  <si>
    <t>GUAUAAUGAUAACUUCUUUGCAUAGUGUGUAGUACAAAUAAAUCUCCAAUUCUUACUUUUAACAAGCGCGUGAGUUUUUUUUUUUUUUUUUUUUUUUNNNNNUUUUUUUUUUUUUUUUUUCUGUAAUGUUUUGCU</t>
  </si>
  <si>
    <t>CCUCCGUUUCAAUUUAUGUGACAGUAUUUUCUUAUUCGUCUGUUCCAAUAAGAAUGACAACAUUCUAAAUUUGGUAACAAUUUAACUUCAAAAUUACAGUUUUGCCAUUACUGAAAUGAUUUACAACCAUAUAAACAUCUUUGUCUUAUUUUACACCACAAGUUUCAAAAGUCUUCCUUUAUUUUUCUAUUUCUUAUACCUUAUGCCGAGUCAAACUAUGACACAUAAAAUGGAACGGAUGGA</t>
  </si>
  <si>
    <t>(((((((((((.((((((((...((...((((((((.(......).))))))))..))..(((.....((((((((............((((((....)))))).......((((((.............(((((((....))).))))............))))))....................................))))))))......))).)))))))).))))))))).)).</t>
  </si>
  <si>
    <t>GAGCCUGUUUAUAAAAAGUACC</t>
  </si>
  <si>
    <t>UAGUUGACAAGUAGAUUAUUAAAAGUAGUUGAAGUUAAAAAAUAUGUAUUUGGACAAAAGUGCUGAAACUGAGAAUAAUUUGAUGAAAUAAUUAAUUUAAAUUUAGGACUAAUGUUUAAAAGGUACUUUUAGAGUAAUUAAA</t>
  </si>
  <si>
    <t>CCUCCGUUUCAAUUUAUGUGAUAGCAUUUUCUUAUUAGUCUGUUUCAAAAAGAAUGGCAGCACUCUAAAUUUGGUAAUUAUUUAACUUCAAAAUUACAGUUUUGCCAUUAAUGAAAUGAUUUACAACUACACAAGCAUGUAUGCCUCAUUUUAGACCACAAGUUUUAAAAAUCUUCUUUUAUUUCUUAAACUUCGUGCCGAGUCAAACUAUGACACAUAAAAUGGAACGGAUGGAG</t>
  </si>
  <si>
    <t>(((((((((((.((((((((...((((...(((..((((.(((.(((.....((((((((.(((.(((.(((((.............))))).))).))).)))))))).......)))...)))))))...))).....)))).........((((((((((((...((((........))))...)))))).)))....))).........)))))))).))))))))).))..</t>
  </si>
  <si>
    <t>h''3</t>
  </si>
  <si>
    <t>UGUUACAAGUAGUAUAGUACUC</t>
  </si>
  <si>
    <t>GUAUAAUCUAACAUGCACAAUCAUAUAGAGAACAAACAGAAGUUGGAUAUUGAGAAAGAGUAUAACAAAUGUAUAGAGUUGUAAAGUAUGUUAGUAUCUGUCCCAAAGCUUCGACAGUACAUCUUAGACCGCGAAAUAGGAAA</t>
  </si>
  <si>
    <t>CCUCCGUUUCAAUUUAUGUGAUAACAUUUCUUUAUUAGUGUGUUUCAAAAAGAAUGGAAGCAUUCUAAAUUUGGUAAUAAUUUAACUUUAAAAUUACAGUUUUGCCAUUAAUAAAAUGAUUAAAAACCACACAAUCAUCUAUGUCUUAUUUUAGACCACAGGUUCCAAAAGUCUUCCUUUAUUUCUUAAACUUCGUGUCGAGUCAAACUAUGACACAUAAAAUGGAACGCAGGGA</t>
  </si>
  <si>
    <t>(((.(((((((.((((((((..........((((((((((.((.......((((((....)))))).......(((((..((((....)))))))))......)))))))))))).(((((.......((((....((((..((((......))))...))))....((((.....))))..............))))..)))))........)))))))).))))))).)))..</t>
  </si>
  <si>
    <t>l''</t>
  </si>
  <si>
    <t>ACAUAAAAUGGAACGCAGGGA</t>
  </si>
  <si>
    <t>miR-6164 u</t>
  </si>
  <si>
    <t>AAAGUGAAAUAUGCCAAUACUC</t>
  </si>
  <si>
    <t>GUAAUUUACAUGAAAAGCUAUACUUGGAUAAAUAAUUUACCAAAAUAGCUUGUUCAUAAUAUUUUUUUUAUGUCCUUAAUGUUUGAAGUUUGAAUACCCUUGGUGAAAAUCCUGGCUAUGCCCACUGCAAAUCAUUAGAUUAUUUUUUGUCGUU</t>
  </si>
  <si>
    <t>CCUCCGUUUCAAUUUAUGUGAACCCAUUUGACUUUGCACGGAGUUUAAUAAAGAAAUGAAGACUUUCUAAAUUUAUGAUCUAAAAUAAGCCAUAGAUGUUUAUGUAGCUACAAAUCAUUUCAUUAAAGGUAAAUGUGAAAGUUUGUUUCCAAAUUUAGAACGGAGACAUUCUUUUUUAAACAUACUAUAAAGGAAAUAGGUUCAAACAAAUUGAAAUGGAGGGA</t>
  </si>
  <si>
    <t>(((((((((((((((...((((((.((((..(((((......((((((.((((((....((((((((...((((((.(((((..........))))).....(((....)))................))))))..))))))))((((((...........)))))).)))))).))))))......))))).)))).))))))...)))))))))))))))..</t>
  </si>
  <si>
    <t>AAACAAAUUGAAAUGGAGGGA</t>
  </si>
  <si>
    <t>miR-6164 v</t>
  </si>
  <si>
    <t>CCAAAACCUAUAGCAUGUACUC</t>
  </si>
  <si>
    <t>AUCAAACAAGGGUACAUUUGGAUAGUACCACUUGUCAGAAGAGGGAAAUCUAAACACAAACAGCAGUUAGAAACUCCAAUCUAUUCUUUGAUUUCCAUUGCACAGCCACAGACAACCUUAGCCCCAUCAAAGUCGACCUAACACUAACUCUUAAUACCCAUCUUUUAUGUAAUACUGUACUUCUGUAUGAUGCAAUAUAACAAUGGAUAUCUUGAUGAGACAAUCCCUUGAUUAACAUGUUUGAAAAUUAAAAA</t>
  </si>
  <si>
    <t>CCUCCGUUUCAAUUUAUGUGACACCAUUUCGUUAUUCAUAUAUUCCAAAAAAAUGACAGUAUUCUAAAUUUCUUAAACUUUGUGUCGAAUCAAACUAUGACACAUAAAGUGGAACGAAGAGGGU</t>
  </si>
  <si>
    <t>(((((((((((.((((((((.((.......((((((...............)))))).....................((((........))))...)).)))))))).)))))))..))))..</t>
  </si>
  <si>
    <t>ACAUAAAGUGGAACGAAGAGGGU</t>
  </si>
  <si>
    <t>miR-6164 w</t>
  </si>
  <si>
    <t>UAGGUGUAUGUAAAUACUACUC</t>
  </si>
  <si>
    <t>UAUUAAUUUUCACACAUUUCCUUUCUCCUUCUCUUAGCAGGAGCCUUCAUUUUACUCCAUUUCCUCUUCCCAAUAAAAAAGUAAAAAAAUGAAAAUAGGAAGACUAAUGAAAGAUGCAUAAUUGACUAUUGUGUAGUAGUAAGUGCCUUCAUAAUCCACAAGAGCAACAGCUGCUGAC</t>
  </si>
  <si>
    <t>CCUCCGUUUCAAUUUAUGUGACAAUAUUUUCUUAUUAAUCUGUUCCAACAAGAAUGACAGCAUUUUAAAUUUGGCAAACAUUUAAUUUUAAAAUAUUUUGCCAUUAGUAAAAUAAUUUACAACCACACAAACAUCUAUACCUUAUUUUAGACAACAAGUUUCAAAAGUCUUCCUAUAACACAUAAAUUGAAACGGAUGAG</t>
  </si>
  <si>
    <t>..((((((((((((((((((..((((......))))...............(((.(((...((((((....(((((((.((((.......))))..)))))))....))))))....................((((..........))))...............))))))......))))))))))))))))))....</t>
  </si>
  <si>
    <t>ACAUAAAUUGAAACGGAUGAG</t>
  </si>
  <si>
    <t>miR-6164 x</t>
  </si>
  <si>
    <t>CUUUCCUUUUAACUUUAUAAUU</t>
  </si>
  <si>
    <t>UAUUACUUAUCUCAGCUAUAAUACCACUGGUAUUCAUAAAAACACCAUUUAAUUGUUUUGAUAAUUGACAAUAGACAUUAUUAACCAAAGGUAAUGGUGUAGAGAUAAGUACUCGUCCAUUCUUAAUUAAAGAUUUCGGGUUGGAGCCUUGACUAUGAAGUAGCCUUUAAUAGGGAUUUCUUUACCUCUCCCAAUAU</t>
  </si>
  <si>
    <t>CCUCCGUUUCAAUUUAUGUGAAUUAUUUCUUUUUUAGUUUAUUUAAAAAAUAAAAUACCAUCUUUCUAAAUUUGAAAACAAACUUUCACUUUCACUUUUACAAUAAGUAUCAAAAGUCUUCAUUUCUUUAUUGAACUCCAGUGCAAGUCAAAUGAGUUUACAUAAAUUGACACGAAAGGAG</t>
  </si>
  <si>
    <t>(((.(((.((((((((((((((((.((((...(((((((((((.....))))))...........)))))...))))....((((.((((...((((((((.....)))...))))).((((.........))))....)))).))))......)))))))))))))))).)))..)))..</t>
  </si>
  <si>
    <t>ACAUAAAUUGACACGAAAGGAG</t>
  </si>
  <si>
    <t>miR-6164 y</t>
  </si>
  <si>
    <t>AUGGGAAUAGAUGAAAGUACUC</t>
  </si>
  <si>
    <t>GUCAUAAAUAACCAAUAUAAGACAAAAGUCCUAAUCAUUAUGUGUCAAAAACAGCCAAAGAUUUAUUAGGAACCUCCUUUAAAC</t>
  </si>
  <si>
    <t>CCUCCGUUUCAAUUUAUGUGACAUAAUUUGACUCUACACAGAGUUUAAGAAAGGAAUGAACGACUCCGAAAGUUGUGAUCUUAAACAUACCAUAGCAUUUGAGUGGCUACACGACUUCAAAAGCUUGUAAUCUUUAUCAUGACAUAACAUUUGAUGUGUGGCUAUAGAAAUUUCCCAUUAGGGAUAGACUGAGAAGAGUAAAAUUAUAUGUUUCAAAUUUCCAAAUACAAAAUGUGUCAUCCUUCUUUUUAACGGACUAAUAAGGAUAGUGUCACAUAAAUUGGAAGGGAUGAA</t>
  </si>
  <si>
    <t>..(((.(((((((((((((((((((((((.(((((.(.(((.((((((((.........((((((.....))))))..))))))))..........((((..(((((((((((...(((((.(.((((..((........)).))))).))))))))))))))))..)))).((((....))))....))).).))))).)))))..............(((..((((.....))))..(((...........))).......)))..)))))))))))))))))).)))....</t>
  </si>
  <si>
    <t>ACAUAAAUUGGAAGGGAUGAA</t>
  </si>
  <si>
    <t>miR-6164 z</t>
  </si>
  <si>
    <t>AAAAUCAUUGAUAACUAUACUC</t>
  </si>
  <si>
    <t>GUAACUUUCACCCAAUUUACCAGCAUACUGAGACAGUUACGAGCACUAACAAUCAGCUAAGUAUUUGGAUUUGGCUAUCGAGUUGAGAAGGAGUGACUGUACUUCCACAUGUUAAGUGUGUGCACACCAUAAAACAAAAAAGGAUAUCAAUGGAUUGU</t>
  </si>
  <si>
    <t>CCUCCGUUUCAAUUUAUGUGAAUCUAAAUUUAAUAAAGUAAAGAAUACUUUUGAAACUCGUGUCUAAAUUAAGCCAUGAGUGUUCGUGUGGCUAUAGAUCAUCUCAUUAAGGCUAUCGUGGUAAAUUUAGUGUUAACUUGUUUUCAAAUUUAGAAAUGGGUCUGUUCUUUUUGAAACAGACUAAAAAGGAAAUAUGUUCACAUAAAUUGGAAUGGAGGGA</t>
  </si>
  <si>
    <t>(((((((((((((((((((((((((((((((((..((((....((((((...((((((((((.((......)).))))))).))).....(((((.(((..(((.....)))..))))))))......)))))).))))...)).)))))))))....(((((((((.....).))))))))..............))))))))))))))))))))))..</t>
  </si>
  <si>
    <t>ACAUAAAUUGGAAUGGAGGGA</t>
  </si>
  <si>
    <t>miR-6164 aa</t>
  </si>
  <si>
    <t>CAGUAAUUAUUGAAUGUAUAAUCAAGACACUUAUAUGGCAGCUUGUGUCAAAAAUGAUUGUGUAACAUAAUUUCUCAUAAGCAAAUAACACUAUCAAGUAGGUAGCACCAAGACCCCAAAGUCCCGGACGAGUCCAGAAUGAUGAAUAUAAUAUCCUAUAUCAAGCCCUAU</t>
  </si>
  <si>
    <t>CCUCCGUUUCAAUUUAUGUGAAUCUAUAUGACUUGGCACGGAGUUUAAUAAAAAAAUGAUGACUUUUGAAACUUGUGGUCUAAAAUAAGUCAUAGAUGUUUGUGUGGCUACAAAUCACCGCAUUAAAGGUGACAGUAGAAGUUUGUUUCGAAAUUUAGAAAGAGACCAUUCUUUUUUGGAACGGAUCACAUAAUUAAAAUGGAGGGA</t>
  </si>
  <si>
    <t>(((((((((....((((((((.(((((..(((((......)))))..............(.((((((((....((((((........(((((((.(....).))))))).......)))))))))))))).)..)))))..((((((((((((...((((.(....).)))).))))))))))))))))))))...)))))))))..</t>
  </si>
  <si>
    <t>ACAUAAUUAAAAUGGAGGGA</t>
  </si>
  <si>
    <t>miR-6164 ab</t>
  </si>
  <si>
    <t>UGAUUUUGCUUAUUUUUAUGCU</t>
  </si>
  <si>
    <t>UAAGAGAUAUUGGUUUGUUAGGAGGAGUUUGAUUUGAUGUAUAGGACUAAAUAAUACAGUGAUUAAGUAAUAUAUUGAGCUAUCCUUAUUUGGUUACAAA</t>
  </si>
  <si>
    <t>CCUCCGUUUCAAUUUAUGUGACACCCCUCUUUUUGGUCUGUCCGAAAAAGAUAUACUCCUUAUUUGACAACUAAUUAAUAGCACAAUUUCUAUUUUAACCUUGUUGGUUCCUACUUGCUUUAAAAAUUAUCAACAAUUUUUUAACUACUCUAAUCUACUCCCUCUUACUUUUUGUUUAAAUCUAAGUACAAAGUUAAUUUGAAACUUUACAAGGUCAAUCUUAUUUUUAAAAUUUCUUACAAAAUCAAAUUAUAUCAUAUAAAUUGAGAUGGAUGGAG</t>
  </si>
  <si>
    <t>(((((((((((((((((((((......(((((((((.....)).)))))))..........((((((.........(((((........)))))...(((((((.((((.(.....((((((((((((......)))))))......................((((..(((.....)))..))))...)))))......).))))..))))))).............................))))))....))))))))))))))))))).))..</t>
  </si>
  <si>
    <t>AUAUAAAUUGAGAUGGAUGGAG</t>
  </si>
  <si>
    <t>miR-6164 ac</t>
  </si>
  <si>
    <t>UUGCUUCUUUAAGUAUAUACUC</t>
  </si>
  <si>
    <t>UGUAUGUUGUAUUAGAUGACCGUGCAUGUAUAUGAAGUAAUUAAAACAAGGCCUUAAAACAACUUAACUUUUCAAGCUAAAAGUUUUGACUGAAAUAUUGUUUGAAUUGCUCUGUUAACAAUAUUUGAUUAAAAUAACAAUGUUAACUGGCUCCCCAAAUGAGAAAUGAGAUGAGACAGUUC</t>
  </si>
  <si>
    <t>CCUCCGUUUCAAUUUAUGUGAAGGCACGCGAUCAGACAUUGAAUUUUAAGAAAUAAAUAACGACUUUUGAUAUGGUUUCAGACAAAUUUUGGCAGUGAAUGAUUUCAUAAAAUUAGUUGUUACUAAAUAUAAAAAUAUGUCAUUCUUUUUUGACUAACCAAAAAUGAAAAAUCUUCCCAUAAAAUGAGAUGGGGGA</t>
  </si>
  <si>
    <t>(((((((((((.((((((.(((((..........(((((....(((((.........((((((((..(..(((((..(((..((...........))..)))..)))))..)..)))))))).......)))))..))))).(((.((((((......)))))).)))...))))).)))))).))))))))))).</t>
  </si>
  <si>
    <t>CCAUAAAAUGAGAUGGGGGA</t>
  </si>
  <si>
    <t>miR-6164 ad</t>
  </si>
  <si>
    <t>CUGCUUCUUUAAGUAUAUACUC</t>
  </si>
  <si>
    <t>UGUAUGUUGUAUUAGAUGACCGUGCAUGUAUAUGAAGUAAUUAAAACAAGGCCUUAAAACAACUUAACUUUUCAAGCUACAAGUUUUGACUGAAAUAUUGUUUGAAUUUCUCUGUUAACAAUAUUUGAUUAAAAUAACAAUGUUAACUGGCUCCCCAAAUGAGAAAUGAGAUGAGACAAUUCAUAUG</t>
  </si>
  <si>
    <t>CCUCCGUUUCAAUUUAUGUGAAGGUACGCGAUCAAACAUUGAAUUUUAAAAAAUAAAUAACGACUUUUGAUAUGGUUUCAAACAAAUUUUGGCAGUGAAUGAUAAAAUUAGUUAUUACUAAAUAUAAAAAUGUGUCAUUCUUUUUUAACUAACCAAAAAUGAAAAAUCUUCCCAUAAAAUGAGAUGGGGGA</t>
  </si>
  <si>
    <t>(((((((((((.((((((.((((((.....((((((..(((...((((.....))))...)))..)))))).((((((((((.....)))))....((((((((.......((((........)))).....))))))))..........)))))..........)))))).)))))).))))))))))).</t>
  </si>
  <si>
    <t>(G)AGCUCCUUUCAGGCCAAGA</t>
  </si>
  <si>
    <t>Mature Sequence</t>
  </si>
  <si>
    <t>Mature Length</t>
  </si>
  <si>
    <t>Petunia Scaffold</t>
  </si>
  <si>
    <t>Star End</t>
  </si>
  <si>
    <t xml:space="preserve">First Flank End </t>
  </si>
  <si>
    <t xml:space="preserve">Second Flank Begin </t>
  </si>
  <si>
    <t>Mature Begin</t>
  </si>
  <si>
    <t>Mature End</t>
  </si>
  <si>
    <t>Star Begin</t>
  </si>
  <si>
    <t>Pre Structure</t>
  </si>
  <si>
    <t>Pre Length</t>
  </si>
  <si>
    <t>Pre Type</t>
  </si>
  <si>
    <t xml:space="preserve">Star Sequence </t>
  </si>
  <si>
    <r>
      <rPr>
        <b/>
        <sz val="12"/>
        <color rgb="FF0000FF"/>
        <rFont val="Calibri"/>
        <scheme val="minor"/>
      </rPr>
      <t>Family Name /</t>
    </r>
    <r>
      <rPr>
        <b/>
        <sz val="12"/>
        <rFont val="Calibri"/>
        <scheme val="minor"/>
      </rPr>
      <t xml:space="preserve"> </t>
    </r>
    <r>
      <rPr>
        <b/>
        <sz val="12"/>
        <color rgb="FF008000"/>
        <rFont val="Calibri"/>
        <scheme val="minor"/>
      </rPr>
      <t>Member Name</t>
    </r>
  </si>
  <si>
    <t>Species Name</t>
  </si>
  <si>
    <r>
      <t>miR-0169 c(</t>
    </r>
    <r>
      <rPr>
        <i/>
        <sz val="12"/>
        <color rgb="FF008000"/>
        <rFont val="Calibri"/>
        <scheme val="minor"/>
      </rPr>
      <t>BL</t>
    </r>
    <r>
      <rPr>
        <sz val="12"/>
        <color rgb="FF008000"/>
        <rFont val="Calibri"/>
        <family val="2"/>
        <scheme val="minor"/>
      </rPr>
      <t>),d</t>
    </r>
  </si>
  <si>
    <t xml:space="preserve">Second Flank Sequence </t>
  </si>
  <si>
    <t>First     Flank Sequence</t>
  </si>
  <si>
    <t>Peaxi162Scf00064</t>
  </si>
  <si>
    <t>Peaxi162Scf00297</t>
  </si>
  <si>
    <t>Peaxi162Scf00070</t>
  </si>
  <si>
    <t>Peaxi162Scf00062</t>
  </si>
  <si>
    <t>Peaxi162Scf00347</t>
  </si>
  <si>
    <t>Peaxi162Scf00001</t>
  </si>
  <si>
    <t>Peaxi162Scf00343</t>
  </si>
  <si>
    <t>Peaxi162Scf00139</t>
  </si>
  <si>
    <t>Peaxi162Scf00332</t>
  </si>
  <si>
    <t>Peaxi162Scf00683</t>
  </si>
  <si>
    <t>Peaxi162Scf00877</t>
  </si>
  <si>
    <t>Peaxi162Scf00074</t>
  </si>
  <si>
    <t>Peaxi162Scf00156</t>
  </si>
  <si>
    <t>Peaxi162Scf00747</t>
  </si>
  <si>
    <t>Peaxi162Scf00037</t>
  </si>
  <si>
    <t>Peaxi162Scf00744</t>
  </si>
  <si>
    <t>Peaxi162Scf00009</t>
  </si>
  <si>
    <t>Peaxi162Scf00071</t>
  </si>
  <si>
    <t>Peaxi162Scf00038</t>
  </si>
  <si>
    <t>Peaxi162Scf00207</t>
  </si>
  <si>
    <t>Peaxi162Scf00087</t>
  </si>
  <si>
    <t>Peaxi162Scf00572</t>
  </si>
  <si>
    <t>Peaxi162Scf00740</t>
  </si>
  <si>
    <t>Peaxi162Scf00325</t>
  </si>
  <si>
    <t>Peaxi162Scf00813</t>
  </si>
  <si>
    <t>Peaxi162Scf00618</t>
  </si>
  <si>
    <t>Peaxi162Scf00719</t>
  </si>
  <si>
    <t>Peaxi162Scf00011</t>
  </si>
  <si>
    <t>Peaxi162Scf00608</t>
  </si>
  <si>
    <t>Peaxi162Scf00259</t>
  </si>
  <si>
    <t>Peaxi162Scf00316</t>
  </si>
  <si>
    <t>Peaxi162Scf00014</t>
  </si>
  <si>
    <t>Peaxi162Scf00876</t>
  </si>
  <si>
    <t>Peaxi162Scf00045</t>
  </si>
  <si>
    <t>Peaxi162Scf00186</t>
  </si>
  <si>
    <t>Peaxi162Scf00324</t>
  </si>
  <si>
    <t>Peaxi162Scf00129</t>
  </si>
  <si>
    <t>Peaxi162Scf00418</t>
  </si>
  <si>
    <t>Peaxi162Scf00008</t>
  </si>
  <si>
    <t>Peaxi162Scf00010</t>
  </si>
  <si>
    <t>Peaxi162Scf00822</t>
  </si>
  <si>
    <t>Peaxi162Scf00171</t>
  </si>
  <si>
    <t>Peaxi162Scf00227</t>
  </si>
  <si>
    <t>Peaxi162Scf00413</t>
  </si>
  <si>
    <t>Peaxi162Scf01064</t>
  </si>
  <si>
    <t>Peaxi162Scf00328</t>
  </si>
  <si>
    <t>Peaxi162Scf00089</t>
  </si>
  <si>
    <t>Peaxi162Scf00439</t>
  </si>
  <si>
    <t>Peaxi162Scf00313</t>
  </si>
  <si>
    <t>Peaxi162Scf00462</t>
  </si>
  <si>
    <t>Peaxi162Scf00627</t>
  </si>
  <si>
    <t>Peaxi162Scf00029</t>
  </si>
  <si>
    <t>Peaxi162Scf00115</t>
  </si>
  <si>
    <t>Peaxi162Scf00145</t>
  </si>
  <si>
    <t>Peaxi162Scf00164</t>
  </si>
  <si>
    <t>Peaxi162Scf28957</t>
  </si>
  <si>
    <t>Peaxi162Scf00760</t>
  </si>
  <si>
    <t>Peaxi162Scf00117</t>
  </si>
  <si>
    <t>Peaxi162Scf00205</t>
  </si>
  <si>
    <t>Peaxi162Scf00761</t>
  </si>
  <si>
    <t>Peaxi162Scf01126</t>
  </si>
  <si>
    <t>Peaxi162Scf00015</t>
  </si>
  <si>
    <t>Peaxi162Scf00053</t>
  </si>
  <si>
    <t>Peaxi162Scf00055</t>
  </si>
  <si>
    <t>Peaxi162Scf01010</t>
  </si>
  <si>
    <t>Peaxi162Scf00444</t>
  </si>
  <si>
    <t>Peaxi162Scf00174</t>
  </si>
  <si>
    <t>Peaxi162Scf01030</t>
  </si>
  <si>
    <t>Peaxi162Scf49057</t>
  </si>
  <si>
    <t>Peaxi162Scf00004</t>
  </si>
  <si>
    <t>Peaxi162Scf00272</t>
  </si>
  <si>
    <t>Peaxi162Scf00192</t>
  </si>
  <si>
    <t>Peaxi162Scf00770</t>
  </si>
  <si>
    <t>Peaxi162Scf00786</t>
  </si>
  <si>
    <t>Peaxi162Scf00201</t>
  </si>
  <si>
    <t>Peaxi162Scf00169</t>
  </si>
  <si>
    <t>Peaxi162Scf00562</t>
  </si>
  <si>
    <t>Peaxi162Scf00068</t>
  </si>
  <si>
    <t>Peaxi162Scf00714</t>
  </si>
  <si>
    <t>Peaxi162Scf00442</t>
  </si>
  <si>
    <t>Peaxi162Scf00397</t>
  </si>
  <si>
    <t>Peaxi162Scf00978</t>
  </si>
  <si>
    <t>Peaxi162Scf00597</t>
  </si>
  <si>
    <t>Peaxi162Scf00016</t>
  </si>
  <si>
    <t>Peaxi162Scf00972</t>
  </si>
  <si>
    <t>Peaxi162Scf00856</t>
  </si>
  <si>
    <t>Peaxi162Scf00063</t>
  </si>
  <si>
    <t>Peaxi162Scf00795</t>
  </si>
  <si>
    <t>Peaxi162Scf00003</t>
  </si>
  <si>
    <t>Peaxi162Scf00203</t>
  </si>
  <si>
    <t>Peaxi162Scf00233</t>
  </si>
  <si>
    <t>Peaxi162Scf00481</t>
  </si>
  <si>
    <t>Peaxi162Scf00538</t>
  </si>
  <si>
    <t>Peaxi162Scf00526</t>
  </si>
  <si>
    <t>Peaxi162Scf01078</t>
  </si>
  <si>
    <t>Peinf101Scf00248</t>
  </si>
  <si>
    <t>Peinf101Scf00416</t>
  </si>
  <si>
    <t>Peinf101Scf00716</t>
  </si>
  <si>
    <t>Peinf101Scf00594</t>
  </si>
  <si>
    <t>Peinf101Scf00883</t>
  </si>
  <si>
    <t>Peinf101Scf01139</t>
  </si>
  <si>
    <t>Peinf101Scf00055</t>
  </si>
  <si>
    <t>Peinf101Scf01889</t>
  </si>
  <si>
    <t>Peinf101Scf01633</t>
  </si>
  <si>
    <t>Peinf101Scf01190</t>
  </si>
  <si>
    <t>Peinf101Scf00962</t>
  </si>
  <si>
    <t>Peinf101Scf00824</t>
  </si>
  <si>
    <t>Peinf101Scf02350</t>
  </si>
  <si>
    <t>Peinf101Ctg12100645</t>
  </si>
  <si>
    <t>Peinf101Scf00665</t>
  </si>
  <si>
    <t>Peinf101Scf00633</t>
  </si>
  <si>
    <t>Peinf101Scf00782</t>
  </si>
  <si>
    <t>Peinf101Scf00116</t>
  </si>
  <si>
    <t>Peinf101Scf00650</t>
  </si>
  <si>
    <t>Peinf101Scf03112</t>
  </si>
  <si>
    <t>Peinf101Scf03915</t>
  </si>
  <si>
    <t>Peinf101Scf01533</t>
  </si>
  <si>
    <t>Peinf101Scf00559</t>
  </si>
  <si>
    <t>Peinf101Scf01061</t>
  </si>
  <si>
    <t>Peinf101Scf01482</t>
  </si>
  <si>
    <t>Peinf101Scf04383</t>
  </si>
  <si>
    <t>Peinf101Scf00034</t>
  </si>
  <si>
    <t>Peinf101Scf04519</t>
  </si>
  <si>
    <t>Peinf101Scf00571</t>
  </si>
  <si>
    <t>Peinf101Scf00255</t>
  </si>
  <si>
    <t>Peinf101Scf10575</t>
  </si>
  <si>
    <t>Peinf101Scf10576</t>
  </si>
  <si>
    <t>Peinf101Scf00309</t>
  </si>
  <si>
    <t>Peinf101Scf01093</t>
  </si>
  <si>
    <t>Peinf101Scf00276</t>
  </si>
  <si>
    <t>Peinf101Scf00146</t>
  </si>
  <si>
    <t>Peinf101Scf01940</t>
  </si>
  <si>
    <t>Peinf101Scf01349</t>
  </si>
  <si>
    <t>Peinf101Scf01969</t>
  </si>
  <si>
    <t>Peinf101Scf00073</t>
  </si>
  <si>
    <t>Peinf101Scf00930</t>
  </si>
  <si>
    <t>Peinf101Scf00590</t>
  </si>
  <si>
    <t>Peinf101Scf01210</t>
  </si>
  <si>
    <t>Peinf101Scf04980</t>
  </si>
  <si>
    <t>Peinf101Scf00728</t>
  </si>
  <si>
    <t>Peinf101Scf01363</t>
  </si>
  <si>
    <t>Peinf101Scf00482</t>
  </si>
  <si>
    <t>Peinf101Scf00637</t>
  </si>
  <si>
    <t>Peinf101Scf01020</t>
  </si>
  <si>
    <t>Peinf101Scf00351</t>
  </si>
  <si>
    <t>Peinf101Scf03843</t>
  </si>
  <si>
    <t>Peinf101Scf02008</t>
  </si>
  <si>
    <t>Peinf101Scf00562</t>
  </si>
  <si>
    <t>Peinf101Scf05332</t>
  </si>
  <si>
    <t>Peinf101Scf00039</t>
  </si>
  <si>
    <t>Peinf101Scf01075</t>
  </si>
  <si>
    <t>Peinf101Scf02125</t>
  </si>
  <si>
    <t>Peinf101Scf05429</t>
  </si>
  <si>
    <t>Peinf101Scf10256</t>
  </si>
  <si>
    <t>Peinf101Scf16754</t>
  </si>
  <si>
    <t>Peinf101Scf00406</t>
  </si>
  <si>
    <t>Peinf101Scf00972</t>
  </si>
  <si>
    <t>Peinf101Scf00244</t>
  </si>
  <si>
    <t>Peinf101Scf00664</t>
  </si>
  <si>
    <t>Peinf101Scf00522</t>
  </si>
  <si>
    <t>Peinf101Scf00528</t>
  </si>
  <si>
    <t>Peinf101Scf00198</t>
  </si>
  <si>
    <t>Peinf101Scf01961</t>
  </si>
  <si>
    <t>Peinf101Scf03109</t>
  </si>
  <si>
    <t>Peinf101Scf04017</t>
  </si>
  <si>
    <t>Peinf101Scf03422</t>
  </si>
  <si>
    <t>Peinf101Scf00507</t>
  </si>
  <si>
    <t>Peinf101Scf00085</t>
  </si>
  <si>
    <t>Peinf101Scf02361</t>
  </si>
  <si>
    <t>Peinf101Scf20721</t>
  </si>
  <si>
    <t>Peinf101Scf01452</t>
  </si>
  <si>
    <t>Peinf101Scf01043</t>
  </si>
  <si>
    <t>Peinf101Scf00471</t>
  </si>
  <si>
    <t>Peinf101Scf00077</t>
  </si>
  <si>
    <t>Peinf101Scf01368</t>
  </si>
  <si>
    <t>Peinf101Ctg13230802</t>
  </si>
  <si>
    <t>Peinf101Scf01701</t>
  </si>
  <si>
    <t>Peinf101Scf01151</t>
  </si>
  <si>
    <t>Peinf101Scf12538</t>
  </si>
  <si>
    <t>Peinf101Scf01933</t>
  </si>
  <si>
    <t>Peinf101Scf01724</t>
  </si>
  <si>
    <t>Peinf101Scf03679</t>
  </si>
  <si>
    <t>Peinf101Scf01556</t>
  </si>
  <si>
    <t>Peinf101Scf01173</t>
  </si>
  <si>
    <t>Peinf101Scf00144</t>
  </si>
  <si>
    <t>Peinf101Scf00947</t>
  </si>
  <si>
    <t>Peinf101Scf00778</t>
  </si>
  <si>
    <t>Peinf101Scf03477</t>
  </si>
  <si>
    <t>Peinf101Scf00487</t>
  </si>
  <si>
    <t>Peinf101Scf03671</t>
  </si>
  <si>
    <t>Peinf101Scf00251</t>
  </si>
  <si>
    <t>Peinf101Scf01189</t>
  </si>
  <si>
    <t>Peinf101Scf00789</t>
  </si>
  <si>
    <t>Peinf101Scf03539</t>
  </si>
  <si>
    <t>Peinf101Scf00269</t>
  </si>
  <si>
    <t>Peinf101Scf03661</t>
  </si>
  <si>
    <t>Peinf101Scf00230</t>
  </si>
  <si>
    <t>Peinf101Scf02215</t>
  </si>
  <si>
    <t>Peinf101Scf01734</t>
  </si>
  <si>
    <t>Peinf101Scf01142</t>
  </si>
  <si>
    <t>Peinf101Scf01538</t>
  </si>
  <si>
    <t>Peinf101Scf10071</t>
  </si>
  <si>
    <t>Peinf101Scf05020</t>
  </si>
  <si>
    <t>Peinf101Scf00129</t>
  </si>
  <si>
    <t>Peinf101Scf00692</t>
  </si>
  <si>
    <t>Peinf101Scf01617</t>
  </si>
  <si>
    <r>
      <t xml:space="preserve">Pre MFE </t>
    </r>
    <r>
      <rPr>
        <sz val="12"/>
        <rFont val="Calibri"/>
        <family val="2"/>
        <scheme val="minor"/>
      </rPr>
      <t>(kcal/mol)</t>
    </r>
  </si>
  <si>
    <t>miR399c-g</t>
  </si>
  <si>
    <r>
      <rPr>
        <sz val="12"/>
        <color rgb="FFFF0000"/>
        <rFont val="Courier"/>
      </rPr>
      <t>U</t>
    </r>
    <r>
      <rPr>
        <sz val="12"/>
        <color rgb="FF008000"/>
        <rFont val="Courier"/>
      </rPr>
      <t>UGACAGAAGAUAGAGAGCAC</t>
    </r>
  </si>
  <si>
    <r>
      <rPr>
        <sz val="12"/>
        <color rgb="FF008000"/>
        <rFont val="Courier"/>
      </rPr>
      <t>UUGAGCCGUGCCAAUAUC</t>
    </r>
    <r>
      <rPr>
        <sz val="12"/>
        <color rgb="FFFF0000"/>
        <rFont val="Courier"/>
      </rPr>
      <t>ACG</t>
    </r>
  </si>
  <si>
    <r>
      <t>UGA</t>
    </r>
    <r>
      <rPr>
        <sz val="12"/>
        <color rgb="FF008000"/>
        <rFont val="Courier"/>
      </rPr>
      <t>UUGAGCCGCGCCAAUAUC</t>
    </r>
  </si>
  <si>
    <r>
      <t>C</t>
    </r>
    <r>
      <rPr>
        <sz val="12"/>
        <color rgb="FF008000"/>
        <rFont val="Courier"/>
      </rPr>
      <t>UUGGACUGAAGGGAGCUCC</t>
    </r>
  </si>
  <si>
    <r>
      <rPr>
        <sz val="12"/>
        <color rgb="FF008000"/>
        <rFont val="Courier"/>
      </rPr>
      <t>UUGGACUGAAGGGAGCUCCU</t>
    </r>
    <r>
      <rPr>
        <sz val="12"/>
        <color rgb="FFFF0000"/>
        <rFont val="Courier"/>
      </rPr>
      <t>U</t>
    </r>
  </si>
  <si>
    <r>
      <t>UC</t>
    </r>
    <r>
      <rPr>
        <sz val="12"/>
        <color rgb="FF008000"/>
        <rFont val="Courier"/>
      </rPr>
      <t>AUUGAGUGCAGCGUUGAUG</t>
    </r>
  </si>
  <si>
    <r>
      <t>U</t>
    </r>
    <r>
      <rPr>
        <sz val="12"/>
        <color rgb="FF008000"/>
        <rFont val="Courier"/>
      </rPr>
      <t>UGUGUUCUCAGGUCACCCCU</t>
    </r>
  </si>
  <si>
    <t>11. miR395a to l,  all but one direct copies, within 150.000 nt; bulg in stem</t>
  </si>
  <si>
    <t>11. miR395a to l,  all but one direct copies, within 150.000 nt</t>
  </si>
  <si>
    <t>bifurcation in precursor; assembly? / duplicate?</t>
  </si>
  <si>
    <t>miR-0157 a-e v2</t>
  </si>
  <si>
    <t>miR-0171 a-g v2</t>
  </si>
  <si>
    <t>miR-0171 j,k v2</t>
  </si>
  <si>
    <t>miR-0171 j,k v3</t>
  </si>
  <si>
    <t>miR-0172 a-g v2</t>
  </si>
  <si>
    <t>miR-0319 a-e,h,i v2</t>
  </si>
  <si>
    <t>miR-0319 h,i v3</t>
  </si>
  <si>
    <t>miR-0398 h v2</t>
  </si>
  <si>
    <t>miR-2111 a,b v2</t>
  </si>
  <si>
    <t>miR-0159 var</t>
  </si>
  <si>
    <t>miR-0166 var</t>
  </si>
  <si>
    <t>miR-0167 var</t>
  </si>
  <si>
    <t>miR-0172 var</t>
  </si>
  <si>
    <t>miR-0390 var</t>
  </si>
  <si>
    <r>
      <rPr>
        <sz val="12"/>
        <color rgb="FF008000"/>
        <rFont val="Courier"/>
      </rPr>
      <t>UUUGGAUUGAAGGGAGCUCU</t>
    </r>
    <r>
      <rPr>
        <sz val="12"/>
        <color rgb="FFFF0000"/>
        <rFont val="Courier"/>
      </rPr>
      <t>U</t>
    </r>
  </si>
  <si>
    <r>
      <rPr>
        <sz val="12"/>
        <color rgb="FF008000"/>
        <rFont val="Courier"/>
      </rPr>
      <t>UGGAGAAGCAGGGCACGUGC</t>
    </r>
    <r>
      <rPr>
        <sz val="12"/>
        <color rgb="FFFF0000"/>
        <rFont val="Courier"/>
      </rPr>
      <t>G</t>
    </r>
  </si>
  <si>
    <r>
      <rPr>
        <sz val="12"/>
        <color rgb="FF008000"/>
        <rFont val="Courier"/>
      </rPr>
      <t>UCGGACCAGGCUUCAU</t>
    </r>
    <r>
      <rPr>
        <sz val="12"/>
        <color rgb="FFFF0000"/>
        <rFont val="Courier"/>
      </rPr>
      <t>C</t>
    </r>
    <r>
      <rPr>
        <sz val="12"/>
        <color rgb="FF008000"/>
        <rFont val="Courier"/>
      </rPr>
      <t>CCCC</t>
    </r>
  </si>
  <si>
    <r>
      <rPr>
        <sz val="12"/>
        <color rgb="FF008000"/>
        <rFont val="Courier"/>
      </rPr>
      <t>UGAAGCUGCCAGCAUGAUCU</t>
    </r>
    <r>
      <rPr>
        <sz val="12"/>
        <color rgb="FFFF0000"/>
        <rFont val="Courier"/>
      </rPr>
      <t>GG</t>
    </r>
  </si>
  <si>
    <r>
      <rPr>
        <sz val="12"/>
        <color rgb="FF008000"/>
        <rFont val="Courier"/>
      </rPr>
      <t>AAGCUCAGGAGGGAUAG</t>
    </r>
    <r>
      <rPr>
        <sz val="12"/>
        <rFont val="Courier"/>
      </rPr>
      <t>C</t>
    </r>
    <r>
      <rPr>
        <sz val="12"/>
        <color rgb="FFFF0000"/>
        <rFont val="Courier"/>
      </rPr>
      <t>A</t>
    </r>
    <r>
      <rPr>
        <sz val="12"/>
        <color rgb="FF008000"/>
        <rFont val="Courier"/>
      </rPr>
      <t>CC</t>
    </r>
  </si>
  <si>
    <t xml:space="preserve">Petunia axillaris         </t>
  </si>
  <si>
    <t>duplicate?; not miRdeep; bifurcating loop!</t>
  </si>
  <si>
    <t>Query</t>
  </si>
  <si>
    <t>Gene Location</t>
  </si>
  <si>
    <t>Gene Length</t>
  </si>
  <si>
    <t>Gene Annotation</t>
  </si>
  <si>
    <t>miR Location</t>
  </si>
  <si>
    <t>Strand</t>
  </si>
  <si>
    <t>Score</t>
  </si>
  <si>
    <t>Peaxi162Scf00928g00024</t>
  </si>
  <si>
    <t>17.6 kDa class I heat shock protein 3</t>
  </si>
  <si>
    <t>3487-3506</t>
  </si>
  <si>
    <t>Peaxi162Scf00907g00014</t>
  </si>
  <si>
    <t>3-hydroxyisobutyrate dehydrogen</t>
  </si>
  <si>
    <t>207-226</t>
  </si>
  <si>
    <t>Peaxi162Scf01116g00014</t>
  </si>
  <si>
    <t>2495-2514</t>
  </si>
  <si>
    <t>Peaxi162Scf00016g00346</t>
  </si>
  <si>
    <t>ATP synthase mitochondrial F1 c</t>
  </si>
  <si>
    <t>33-52</t>
  </si>
  <si>
    <t>Peaxi162Scf00367g00049</t>
  </si>
  <si>
    <t>Peaxi162Scf00363g00321</t>
  </si>
  <si>
    <t>Binding protein</t>
  </si>
  <si>
    <t>3525-3543</t>
  </si>
  <si>
    <t>Peaxi162Scf00550g00548</t>
  </si>
  <si>
    <t>CCT motif family protein</t>
  </si>
  <si>
    <t>885-903</t>
  </si>
  <si>
    <t>Peaxi162Scf00286g00722</t>
  </si>
  <si>
    <t>DNA topoisomerase 3</t>
  </si>
  <si>
    <t>296-316</t>
  </si>
  <si>
    <t>Peaxi162Scf00608g00319</t>
  </si>
  <si>
    <t>External alternative NAD(P)H-u</t>
  </si>
  <si>
    <t>63-81</t>
  </si>
  <si>
    <t>Peaxi162Scf00268g00911</t>
  </si>
  <si>
    <t>Leucine-rich receptor-like pro</t>
  </si>
  <si>
    <t>2582-2600</t>
  </si>
  <si>
    <t>Peaxi162Scf00740g00545</t>
  </si>
  <si>
    <t>LIGULELESS1 protein</t>
  </si>
  <si>
    <t>1076-1095</t>
  </si>
  <si>
    <t>Peaxi162Scf00016g02736</t>
  </si>
  <si>
    <t>LOB domain-containing protein 3</t>
  </si>
  <si>
    <t>147-166</t>
  </si>
  <si>
    <t>Peaxi162Scf00089g00236</t>
  </si>
  <si>
    <t>Major facilitator superfamily</t>
  </si>
  <si>
    <t>937-957</t>
  </si>
  <si>
    <t>Peaxi162Scf00834g00003</t>
  </si>
  <si>
    <t>Nitrilase/cyanide hydratase and</t>
  </si>
  <si>
    <t>362-381</t>
  </si>
  <si>
    <t>Peaxi162Scf00796g00213</t>
  </si>
  <si>
    <t>nuclear pore complex protein g</t>
  </si>
  <si>
    <t>4244-4262</t>
  </si>
  <si>
    <t>Peaxi162Scf00740g00330</t>
  </si>
  <si>
    <t>oligopeptide transporter 1</t>
  </si>
  <si>
    <t>185-205</t>
  </si>
  <si>
    <t>Peaxi162Scf00273g00105</t>
  </si>
  <si>
    <t>Pentatricopeptide repeat (PPR)</t>
  </si>
  <si>
    <t>136-155</t>
  </si>
  <si>
    <t>Peaxi162Scf00342g00097</t>
  </si>
  <si>
    <t>130-149</t>
  </si>
  <si>
    <t>Peaxi162Scf00342g00124</t>
  </si>
  <si>
    <t>151-170</t>
  </si>
  <si>
    <t>Peaxi162Scf00342g00929</t>
  </si>
  <si>
    <t>2275-2294</t>
  </si>
  <si>
    <t>Peaxi162Scf00342g01215</t>
  </si>
  <si>
    <t>Peaxi162Scf00419g00022</t>
  </si>
  <si>
    <t>Pentatricopeptide repeat-conta</t>
  </si>
  <si>
    <t>829-847</t>
  </si>
  <si>
    <t>Peaxi162Scf00329g00515</t>
  </si>
  <si>
    <t>pre-mRNA-processing protein 40</t>
  </si>
  <si>
    <t>1028-1048</t>
  </si>
  <si>
    <t>Peaxi162Scf00013g03020</t>
  </si>
  <si>
    <t>Protein NRT1/ PTR FAMILY 7.3</t>
  </si>
  <si>
    <t>1187-1205</t>
  </si>
  <si>
    <t>Peaxi162Scf00274g00859</t>
  </si>
  <si>
    <t>racemase and epimerase</t>
  </si>
  <si>
    <t>1718-1738</t>
  </si>
  <si>
    <t>Peaxi162Scf00665g00339</t>
  </si>
  <si>
    <t>Senescence/dehydration-associat</t>
  </si>
  <si>
    <t>644-662</t>
  </si>
  <si>
    <t>Peaxi162Scf00038g01329</t>
  </si>
  <si>
    <t>Serine/threonine protein pho</t>
  </si>
  <si>
    <t>606-625</t>
  </si>
  <si>
    <t>Peaxi162Scf00102g01436</t>
  </si>
  <si>
    <t>SPX domain-containing membrane</t>
  </si>
  <si>
    <t>1498-1516</t>
  </si>
  <si>
    <t>Peaxi162Scf00001g00534</t>
  </si>
  <si>
    <t>squamosa promoter binding prot</t>
  </si>
  <si>
    <t>740-759</t>
  </si>
  <si>
    <t>Peaxi162Scf00003g04342</t>
  </si>
  <si>
    <t>776-795</t>
  </si>
  <si>
    <t>Peaxi162Scf00026g00138</t>
  </si>
  <si>
    <t>1196-1215</t>
  </si>
  <si>
    <t>Peaxi162Scf00128g01331</t>
  </si>
  <si>
    <t>1118-1137</t>
  </si>
  <si>
    <t>Peaxi162Scf00258g00128</t>
  </si>
  <si>
    <t>791-810</t>
  </si>
  <si>
    <t>Peaxi162Scf00365g00310</t>
  </si>
  <si>
    <t>1148-1167</t>
  </si>
  <si>
    <t>Peaxi162Scf00426g00007</t>
  </si>
  <si>
    <t>1112-1131</t>
  </si>
  <si>
    <t>Peaxi162Scf00031g01525</t>
  </si>
  <si>
    <t>squamosa promoter binding prote</t>
  </si>
  <si>
    <t>513-532</t>
  </si>
  <si>
    <t>Peaxi162Scf00069g01624</t>
  </si>
  <si>
    <t>squamosa promoter-binding prot</t>
  </si>
  <si>
    <t>609-628</t>
  </si>
  <si>
    <t>Peaxi162Scf00128g01418</t>
  </si>
  <si>
    <t>767-786</t>
  </si>
  <si>
    <t>Peaxi162Scf00175g00525</t>
  </si>
  <si>
    <t>Squamosa promoter-binding-like</t>
  </si>
  <si>
    <t>1184-1203</t>
  </si>
  <si>
    <t>Peaxi162Scf00097g02012</t>
  </si>
  <si>
    <t>1284-1303</t>
  </si>
  <si>
    <t>Peaxi162Scf00970g00165</t>
  </si>
  <si>
    <t>12-oxophytodienoate reductase</t>
  </si>
  <si>
    <t>1637-1655</t>
  </si>
  <si>
    <t>Peaxi162Scf00204g00216</t>
  </si>
  <si>
    <t>alanine:glyoxylate aminotransf</t>
  </si>
  <si>
    <t>1230-1249</t>
  </si>
  <si>
    <t>Peaxi162Scf01064g00114</t>
  </si>
  <si>
    <t>CASP-like protein</t>
  </si>
  <si>
    <t>230-249</t>
  </si>
  <si>
    <t>Peaxi162Scf01064g00117</t>
  </si>
  <si>
    <t>Peaxi162Scf00002g00114</t>
  </si>
  <si>
    <t>cytochrome P450</t>
  </si>
  <si>
    <t>1887-1906</t>
  </si>
  <si>
    <t>Peaxi162Scf01026g00019</t>
  </si>
  <si>
    <t>Endosomal targeting BRO1-like</t>
  </si>
  <si>
    <t>1413-1432</t>
  </si>
  <si>
    <t>Peaxi162Scf00658g00726</t>
  </si>
  <si>
    <t>ENTH/VHS family protein</t>
  </si>
  <si>
    <t>332-350</t>
  </si>
  <si>
    <t>61-81</t>
  </si>
  <si>
    <t>Peaxi162Scf00062g00113</t>
  </si>
  <si>
    <t>Glyc function (DUF1680)</t>
  </si>
  <si>
    <t>602-620</t>
  </si>
  <si>
    <t>Peaxi162Scf00332g00746</t>
  </si>
  <si>
    <t>Integrase-type DNA-binding sup</t>
  </si>
  <si>
    <t>25-43</t>
  </si>
  <si>
    <t>Peaxi162Scf00373g00813</t>
  </si>
  <si>
    <t>IQ-domain 2</t>
  </si>
  <si>
    <t>22-40</t>
  </si>
  <si>
    <t>Peaxi162Scf00698g00416</t>
  </si>
  <si>
    <t>metacaspase 9</t>
  </si>
  <si>
    <t>426-444</t>
  </si>
  <si>
    <t>Peaxi162Scf00293g00117</t>
  </si>
  <si>
    <t>MLO-like protein 1</t>
  </si>
  <si>
    <t>475-495</t>
  </si>
  <si>
    <t>Peaxi162Scf00376g00816</t>
  </si>
  <si>
    <t>Nuclear pore complex protein N</t>
  </si>
  <si>
    <t>2565-2583</t>
  </si>
  <si>
    <t>Peaxi162Scf01152g00010</t>
  </si>
  <si>
    <t>nuclear pore complex protein N</t>
  </si>
  <si>
    <t>2424-2442</t>
  </si>
  <si>
    <t>Peaxi162Scf01260g00116</t>
  </si>
  <si>
    <t>2282-2301</t>
  </si>
  <si>
    <t>Peaxi162Scf00321g00215</t>
  </si>
  <si>
    <t>protein tyr tyrosine phospha</t>
  </si>
  <si>
    <t>1476-1494</t>
  </si>
  <si>
    <t>Peaxi162Scf00635g00714</t>
  </si>
  <si>
    <t>RAC-like GTP binding protein</t>
  </si>
  <si>
    <t>23-43</t>
  </si>
  <si>
    <t>Peaxi162Scf00128g01050</t>
  </si>
  <si>
    <t>RNA helicase family protein</t>
  </si>
  <si>
    <t>1392-1412</t>
  </si>
  <si>
    <t>Peaxi162Scf00444g00841</t>
  </si>
  <si>
    <t>shortage in chiasmata 1</t>
  </si>
  <si>
    <t>2712-2731</t>
  </si>
  <si>
    <t>Peaxi162Scf00004g00119</t>
  </si>
  <si>
    <t>Unknown protein</t>
  </si>
  <si>
    <t>946-965</t>
  </si>
  <si>
    <t>Peaxi162Scf00776g00329</t>
  </si>
  <si>
    <t>WRKY DNA-binding protein 34</t>
  </si>
  <si>
    <t>1396-1414</t>
  </si>
  <si>
    <t>Peaxi162Scf00391g00525</t>
  </si>
  <si>
    <t>AdoMet-dependent rRNA methyltr</t>
  </si>
  <si>
    <t>1209-1228</t>
  </si>
  <si>
    <t>Peaxi162Scf00119g00138</t>
  </si>
  <si>
    <t>Aminopeptidase N</t>
  </si>
  <si>
    <t>1462-1480</t>
  </si>
  <si>
    <t>Peaxi162Scf00378g00417</t>
  </si>
  <si>
    <t>ATP binding microtubule motor</t>
  </si>
  <si>
    <t>1848-1867</t>
  </si>
  <si>
    <t>Peaxi162Scf01667g00007</t>
  </si>
  <si>
    <t>BED zinc finger</t>
  </si>
  <si>
    <t>1928-1946</t>
  </si>
  <si>
    <t>Peaxi162Scf00074g00434</t>
  </si>
  <si>
    <t>Bidirectional sugar transporter</t>
  </si>
  <si>
    <t>780-798</t>
  </si>
  <si>
    <t>Peaxi162Scf00767g00037</t>
  </si>
  <si>
    <t>calcium-dependent protein kina</t>
  </si>
  <si>
    <t>1832-1852</t>
  </si>
  <si>
    <t>Peaxi162Scf00222g00236</t>
  </si>
  <si>
    <t>conserved hypothetical protei</t>
  </si>
  <si>
    <t>743-761</t>
  </si>
  <si>
    <t>Peaxi162Scf00016g03342</t>
  </si>
  <si>
    <t>conserved hypothetical protein</t>
  </si>
  <si>
    <t>2-21</t>
  </si>
  <si>
    <t>Peaxi162Scf00079g01513</t>
  </si>
  <si>
    <t>328-346</t>
  </si>
  <si>
    <t>Peaxi162Scf00123g00089</t>
  </si>
  <si>
    <t>Divalent metal cation transpor</t>
  </si>
  <si>
    <t>1054-1072</t>
  </si>
  <si>
    <t>Peaxi162Scf00147g01916</t>
  </si>
  <si>
    <t>F-box protein SNE</t>
  </si>
  <si>
    <t>50-68</t>
  </si>
  <si>
    <t>Peaxi162Scf00481g00721</t>
  </si>
  <si>
    <t>MADS-box transcription factor</t>
  </si>
  <si>
    <t>175-193</t>
  </si>
  <si>
    <t>Peaxi162Scf00140g01345</t>
  </si>
  <si>
    <t>Plant invertase/pectin methyle</t>
  </si>
  <si>
    <t>69-88</t>
  </si>
  <si>
    <t>Peaxi162Scf00032g00326</t>
  </si>
  <si>
    <t>Protein kinase superfamily pr</t>
  </si>
  <si>
    <t>1345-1363</t>
  </si>
  <si>
    <t>Peaxi162Scf00560g00731</t>
  </si>
  <si>
    <t>S-locus lectin protein kinase</t>
  </si>
  <si>
    <t>28-46</t>
  </si>
  <si>
    <t>Peaxi162Scf00515g00026</t>
  </si>
  <si>
    <t>Splicing factor U2af large sub</t>
  </si>
  <si>
    <t>369-387</t>
  </si>
  <si>
    <t>Peaxi162Scf00038g00731</t>
  </si>
  <si>
    <t>Tetratricopeptide repeat (TPR)</t>
  </si>
  <si>
    <t>2318-2336</t>
  </si>
  <si>
    <t>Peaxi162Scf00616g00510</t>
  </si>
  <si>
    <t>233-252</t>
  </si>
  <si>
    <t>1637-1656</t>
  </si>
  <si>
    <t>1209-1229</t>
  </si>
  <si>
    <t>1928-1947</t>
  </si>
  <si>
    <t>1831-1852</t>
  </si>
  <si>
    <t>Peaxi162Scf00074g02034</t>
  </si>
  <si>
    <t>cyclin-dependent kinase D1</t>
  </si>
  <si>
    <t>913-933</t>
  </si>
  <si>
    <t>Peaxi162Scf00546g00536</t>
  </si>
  <si>
    <t>Cytochrome P450 superfamily pr</t>
  </si>
  <si>
    <t>565-586</t>
  </si>
  <si>
    <t>174-193</t>
  </si>
  <si>
    <t>740-760</t>
  </si>
  <si>
    <t>776-796</t>
  </si>
  <si>
    <t>1196-1216</t>
  </si>
  <si>
    <t>1118-1138</t>
  </si>
  <si>
    <t>791-811</t>
  </si>
  <si>
    <t>1148-1168</t>
  </si>
  <si>
    <t>1112-1132</t>
  </si>
  <si>
    <t>513-533</t>
  </si>
  <si>
    <t>767-787</t>
  </si>
  <si>
    <t>1184-1204</t>
  </si>
  <si>
    <t>Peaxi162Scf00324g00731</t>
  </si>
  <si>
    <t>U3 small nucleolar RNA-associa</t>
  </si>
  <si>
    <t>2165-2184</t>
  </si>
  <si>
    <t>233-253</t>
  </si>
  <si>
    <t>Peaxi162Scf00000g02515</t>
  </si>
  <si>
    <t>Actin cyt pan1</t>
  </si>
  <si>
    <t>701-721</t>
  </si>
  <si>
    <t>Peaxi162Scf00069g01930</t>
  </si>
  <si>
    <t>557-577</t>
  </si>
  <si>
    <t>Peaxi162Scf00825g00019</t>
  </si>
  <si>
    <t>Arginyl-tRNA--protein transfer</t>
  </si>
  <si>
    <t>1783-1803</t>
  </si>
  <si>
    <t>Peaxi162Scf00978g00214</t>
  </si>
  <si>
    <t>BTB-POZ and MATH domain 4</t>
  </si>
  <si>
    <t>961-981</t>
  </si>
  <si>
    <t>Peaxi162Scf00758g00011</t>
  </si>
  <si>
    <t>calcium-transporting ATPase</t>
  </si>
  <si>
    <t>180-200</t>
  </si>
  <si>
    <t>Peaxi162Scf00071g00439</t>
  </si>
  <si>
    <t>Calmodulin-binding protein</t>
  </si>
  <si>
    <t>401-422</t>
  </si>
  <si>
    <t>Peaxi162Scf00164g01415</t>
  </si>
  <si>
    <t>78-99</t>
  </si>
  <si>
    <t>Peaxi162Scf01087g00004</t>
  </si>
  <si>
    <t>150-171</t>
  </si>
  <si>
    <t>Peaxi162Scf00694g00218</t>
  </si>
  <si>
    <t>conserved oligomeric Golgi co</t>
  </si>
  <si>
    <t>1366-1386</t>
  </si>
  <si>
    <t>Peaxi162Scf00058g01218</t>
  </si>
  <si>
    <t>Exostosin family protein</t>
  </si>
  <si>
    <t>1125-1145</t>
  </si>
  <si>
    <t>Peaxi162Scf00091g00621</t>
  </si>
  <si>
    <t>ferredoxin 3</t>
  </si>
  <si>
    <t>178-199</t>
  </si>
  <si>
    <t>Peaxi162Scf00301g00012</t>
  </si>
  <si>
    <t>GATA transcription factor 26</t>
  </si>
  <si>
    <t>1365-1385</t>
  </si>
  <si>
    <t>Peaxi162Scf00394g00617</t>
  </si>
  <si>
    <t>Mannose-6-phosphate isomerase</t>
  </si>
  <si>
    <t>272-292</t>
  </si>
  <si>
    <t>Peaxi162Scf00074g01819</t>
  </si>
  <si>
    <t>monodehydroascorbate reductase</t>
  </si>
  <si>
    <t>1057-1078</t>
  </si>
  <si>
    <t>Peaxi162Scf00038g01818</t>
  </si>
  <si>
    <t>myb domain protein 33</t>
  </si>
  <si>
    <t>103-123</t>
  </si>
  <si>
    <t>Peaxi162Scf00342g00113</t>
  </si>
  <si>
    <t>953-973</t>
  </si>
  <si>
    <t>Peaxi162Scf00526g00820</t>
  </si>
  <si>
    <t>1016-1036</t>
  </si>
  <si>
    <t>Peaxi162Scf00420g00240</t>
  </si>
  <si>
    <t>myb domain protein 40</t>
  </si>
  <si>
    <t>28-48</t>
  </si>
  <si>
    <t>Peaxi162Scf00377g00925</t>
  </si>
  <si>
    <t>myb domain protein 65</t>
  </si>
  <si>
    <t>88-108</t>
  </si>
  <si>
    <t>Peaxi162Scf00001g00599</t>
  </si>
  <si>
    <t>myb domain protein 97</t>
  </si>
  <si>
    <t>151-171</t>
  </si>
  <si>
    <t>Peaxi162Scf00314g00429</t>
  </si>
  <si>
    <t>nudix hydrolase homolog 17</t>
  </si>
  <si>
    <t>652-671</t>
  </si>
  <si>
    <t>Peaxi162Scf00193g00726</t>
  </si>
  <si>
    <t>nudix hydrolase homolog 3</t>
  </si>
  <si>
    <t>3949-3969</t>
  </si>
  <si>
    <t>Peaxi162Scf00406g00716</t>
  </si>
  <si>
    <t>TGACG-sequence-specific DNA-bi</t>
  </si>
  <si>
    <t>260-280</t>
  </si>
  <si>
    <t>Peaxi162Scf00169g00621</t>
  </si>
  <si>
    <t>UDP-Glycosyltransferase superf</t>
  </si>
  <si>
    <t>733-752</t>
  </si>
  <si>
    <t>Peaxi162Scf00011g00282</t>
  </si>
  <si>
    <t>454-474</t>
  </si>
  <si>
    <t>Peaxi162Scf00182g00214</t>
  </si>
  <si>
    <t>1023-1042</t>
  </si>
  <si>
    <t>Peaxi162Scf00972g00018</t>
  </si>
  <si>
    <t>1105-1125</t>
  </si>
  <si>
    <t>Peaxi162Scf00000g07812</t>
  </si>
  <si>
    <t>407-428</t>
  </si>
  <si>
    <t>Peaxi162Scf00376g00032</t>
  </si>
  <si>
    <t>mediator of RNA polymerase II</t>
  </si>
  <si>
    <t>2283-2303</t>
  </si>
  <si>
    <t>Peaxi162Scf00160g00123</t>
  </si>
  <si>
    <t>191-210</t>
  </si>
  <si>
    <t>Peaxi162Scf00554g00067</t>
  </si>
  <si>
    <t>Cysteine proteinases superfamil</t>
  </si>
  <si>
    <t>408-428</t>
  </si>
  <si>
    <t>Peaxi162Scf00086g00079</t>
  </si>
  <si>
    <t>Disease resistance protein (CC</t>
  </si>
  <si>
    <t>1949-1968</t>
  </si>
  <si>
    <t>Peaxi162Scf00641g00039</t>
  </si>
  <si>
    <t>Fasciclin-like arabinogalactan</t>
  </si>
  <si>
    <t>243-263</t>
  </si>
  <si>
    <t>Peaxi162Scf00926g00006</t>
  </si>
  <si>
    <t>Homeodomain-like transcription</t>
  </si>
  <si>
    <t>1064-1083</t>
  </si>
  <si>
    <t>Peaxi162Scf00742g00213</t>
  </si>
  <si>
    <t>LUC7 related protein</t>
  </si>
  <si>
    <t>1132-1153</t>
  </si>
  <si>
    <t>Peaxi162Scf00232g01126</t>
  </si>
  <si>
    <t>NAC domain containing protein</t>
  </si>
  <si>
    <t>662-682</t>
  </si>
  <si>
    <t>Peaxi162Scf00013g00437</t>
  </si>
  <si>
    <t>NAC domain protein</t>
  </si>
  <si>
    <t>608-628</t>
  </si>
  <si>
    <t>Peaxi162Scf00027g00145</t>
  </si>
  <si>
    <t>542-562</t>
  </si>
  <si>
    <t>Peaxi162Scf00069g01832</t>
  </si>
  <si>
    <t>668-688</t>
  </si>
  <si>
    <t>Peaxi162Scf00106g00323</t>
  </si>
  <si>
    <t>617-637</t>
  </si>
  <si>
    <t>Peaxi162Scf00274g00443</t>
  </si>
  <si>
    <t>647-667</t>
  </si>
  <si>
    <t>Peaxi162Scf00406g00236</t>
  </si>
  <si>
    <t>UDP-glucuronic acid decarboxy</t>
  </si>
  <si>
    <t>363-383</t>
  </si>
  <si>
    <t>Peaxi162Scf00246g01120</t>
  </si>
  <si>
    <t>UDP-glucuronic acid decarboxyla</t>
  </si>
  <si>
    <t>245-264</t>
  </si>
  <si>
    <t>Peaxi162Scf00045g01928</t>
  </si>
  <si>
    <t>2-oxoglutarate (2OG) and Fe(II</t>
  </si>
  <si>
    <t>910-930</t>
  </si>
  <si>
    <t>Peaxi162Scf00089g00045</t>
  </si>
  <si>
    <t>4-coumarate:CoA ligase 2</t>
  </si>
  <si>
    <t>1434-1454</t>
  </si>
  <si>
    <t>Peaxi162Scf00409g00123</t>
  </si>
  <si>
    <t>Peaxi162Scf00003g04511</t>
  </si>
  <si>
    <t>DNA-directed RNA polymerase su</t>
  </si>
  <si>
    <t>14-33</t>
  </si>
  <si>
    <t>Peaxi162Scf01517g00143</t>
  </si>
  <si>
    <t>607-628</t>
  </si>
  <si>
    <t>616-637</t>
  </si>
  <si>
    <t>646-667</t>
  </si>
  <si>
    <t>Peaxi162Scf00451g00625</t>
  </si>
  <si>
    <t>566-586</t>
  </si>
  <si>
    <t>Peaxi162Scf00438g00823</t>
  </si>
  <si>
    <t>Plant neutral invertase family</t>
  </si>
  <si>
    <t>910-929</t>
  </si>
  <si>
    <t>Peaxi162Scf00000g00752</t>
  </si>
  <si>
    <t>Pre-mRNA-splicing factor cwc22</t>
  </si>
  <si>
    <t>483-503</t>
  </si>
  <si>
    <t>Peaxi162Scf00202g02025</t>
  </si>
  <si>
    <t>Protein transport protein Sec6</t>
  </si>
  <si>
    <t>1113-1132</t>
  </si>
  <si>
    <t>Peaxi162Scf00170g00123</t>
  </si>
  <si>
    <t>transducin family protein / WD</t>
  </si>
  <si>
    <t>3084-3104</t>
  </si>
  <si>
    <t>Peaxi162Scf00020g02236</t>
  </si>
  <si>
    <t>Two-pore potassium channel 1</t>
  </si>
  <si>
    <t>458-478</t>
  </si>
  <si>
    <t>Peaxi162Scf01544g00025</t>
  </si>
  <si>
    <t>608-629</t>
  </si>
  <si>
    <t>Peaxi162Scf00016g02846</t>
  </si>
  <si>
    <t>vacuolar sorting receptor 4</t>
  </si>
  <si>
    <t>2291-2310</t>
  </si>
  <si>
    <t>Peaxi162Scf00078g00626</t>
  </si>
  <si>
    <t>212-232</t>
  </si>
  <si>
    <t>Peaxi162Scf00270g00419</t>
  </si>
  <si>
    <t>Homeobox-leucine zipper famil</t>
  </si>
  <si>
    <t>641-661</t>
  </si>
  <si>
    <t>Peaxi162Scf00038g00093</t>
  </si>
  <si>
    <t>Homeobox-leucine zipper family</t>
  </si>
  <si>
    <t>545-565</t>
  </si>
  <si>
    <t>Peaxi162Scf00654g00024</t>
  </si>
  <si>
    <t>Peaxi162Scf00031g00085</t>
  </si>
  <si>
    <t>DNA-binding bromodomain-contai</t>
  </si>
  <si>
    <t>219-238</t>
  </si>
  <si>
    <t>Peaxi162Scf00464g00431</t>
  </si>
  <si>
    <t>lysine histidine transporter 1</t>
  </si>
  <si>
    <t>1847-1867</t>
  </si>
  <si>
    <t>Peaxi162Scf00648g00001</t>
  </si>
  <si>
    <t>MATE efflux family protein</t>
  </si>
  <si>
    <t>1136-1156</t>
  </si>
  <si>
    <t>Peaxi162Scf00001g00018</t>
  </si>
  <si>
    <t>Potassium transporter family p</t>
  </si>
  <si>
    <t>710-729</t>
  </si>
  <si>
    <t>Peaxi162Scf00171g00430</t>
  </si>
  <si>
    <t>Argonaute family protein</t>
  </si>
  <si>
    <t>464-484</t>
  </si>
  <si>
    <t>Peaxi162Scf00358g00513</t>
  </si>
  <si>
    <t>352-372</t>
  </si>
  <si>
    <t>Peaxi162Scf00643g00657</t>
  </si>
  <si>
    <t>376-396</t>
  </si>
  <si>
    <t>Peaxi162Scf00020g01929</t>
  </si>
  <si>
    <t>CONSTANS-like 2</t>
  </si>
  <si>
    <t>821-842</t>
  </si>
  <si>
    <t>Peaxi162Scf00688g00009</t>
  </si>
  <si>
    <t>dynamin-like protein 6</t>
  </si>
  <si>
    <t>1491-1510</t>
  </si>
  <si>
    <t>463-484</t>
  </si>
  <si>
    <t>375-396</t>
  </si>
  <si>
    <t>Peaxi162Scf00102g00119</t>
  </si>
  <si>
    <t>Protein NRT1/ PTR FAMILY 6.3</t>
  </si>
  <si>
    <t>696-717</t>
  </si>
  <si>
    <t>Peaxi162Scf00102g01137</t>
  </si>
  <si>
    <t>705-726</t>
  </si>
  <si>
    <t>Peaxi162Scf00029g01718</t>
  </si>
  <si>
    <t>ABC transporter family protein</t>
  </si>
  <si>
    <t>2068-2087</t>
  </si>
  <si>
    <t>Peaxi162Scf00793g00215</t>
  </si>
  <si>
    <t>Dolichyl pyrophosphate Glc1Man</t>
  </si>
  <si>
    <t>1060-1079</t>
  </si>
  <si>
    <t>Peaxi162Scf00183g00815</t>
  </si>
  <si>
    <t>149-168</t>
  </si>
  <si>
    <t>Peaxi162Scf00074g00537</t>
  </si>
  <si>
    <t>auxin response factor 9</t>
  </si>
  <si>
    <t>1994-2012</t>
  </si>
  <si>
    <t>1993-2012</t>
  </si>
  <si>
    <t>Peaxi162Scf00423g00219</t>
  </si>
  <si>
    <t>basic helix-loop-helix (bHLH)</t>
  </si>
  <si>
    <t>869-889</t>
  </si>
  <si>
    <t>Peaxi162Scf00045g02123</t>
  </si>
  <si>
    <t>caffeoyl-CoA 3-O-methyltransfe</t>
  </si>
  <si>
    <t>580-598</t>
  </si>
  <si>
    <t>579-598</t>
  </si>
  <si>
    <t>1060-1078</t>
  </si>
  <si>
    <t>Peaxi162Scf00773g00012</t>
  </si>
  <si>
    <t>Ethylene insensitive 3 family</t>
  </si>
  <si>
    <t>1290-1308</t>
  </si>
  <si>
    <t>Peaxi162Scf00430g00218</t>
  </si>
  <si>
    <t>Flotillin-like protein 1</t>
  </si>
  <si>
    <t>68-86</t>
  </si>
  <si>
    <t>68-87</t>
  </si>
  <si>
    <t>Peaxi162Scf00171g00525</t>
  </si>
  <si>
    <t>glutamate decarboxylase</t>
  </si>
  <si>
    <t>920-938</t>
  </si>
  <si>
    <t>Peaxi162Scf00428g00711</t>
  </si>
  <si>
    <t>Pre-mRNA-splicing factor SYF1</t>
  </si>
  <si>
    <t>102-120</t>
  </si>
  <si>
    <t>Peaxi162Scf00051g00732</t>
  </si>
  <si>
    <t>Sister chromatid cohesion prot</t>
  </si>
  <si>
    <t>2621-2640</t>
  </si>
  <si>
    <t>149-167</t>
  </si>
  <si>
    <t>Peaxi162Scf00826g00012</t>
  </si>
  <si>
    <t>537-556</t>
  </si>
  <si>
    <t>Peaxi162Scf00225g00310</t>
  </si>
  <si>
    <t>WD repeat-containing protein 4</t>
  </si>
  <si>
    <t>1119-1138</t>
  </si>
  <si>
    <t>Peaxi162Scf00002g00162</t>
  </si>
  <si>
    <t>GRAS family transcription fact</t>
  </si>
  <si>
    <t>1134-1154</t>
  </si>
  <si>
    <t>Peaxi162Scf00427g00052</t>
  </si>
  <si>
    <t>609-629</t>
  </si>
  <si>
    <t>Peaxi162Scf00803g00003</t>
  </si>
  <si>
    <t>1275-1295</t>
  </si>
  <si>
    <t>Peaxi162Scf00166g01052</t>
  </si>
  <si>
    <t>Cystathionine gamma-synthase</t>
  </si>
  <si>
    <t>133-153</t>
  </si>
  <si>
    <t>1131-1151</t>
  </si>
  <si>
    <t>606-626</t>
  </si>
  <si>
    <t>Peaxi162Scf00650g00223</t>
  </si>
  <si>
    <t>321-341</t>
  </si>
  <si>
    <t>1272-1292</t>
  </si>
  <si>
    <t>Peaxi162Scf00009g00061</t>
  </si>
  <si>
    <t>hipl2 protein precursor</t>
  </si>
  <si>
    <t>812-832</t>
  </si>
  <si>
    <t>Peaxi162Scf00700g00626</t>
  </si>
  <si>
    <t>Protein kinase superfamily pro</t>
  </si>
  <si>
    <t>657-678</t>
  </si>
  <si>
    <t>134-153</t>
  </si>
  <si>
    <t>1132-1151</t>
  </si>
  <si>
    <t>607-626</t>
  </si>
  <si>
    <t>322-341</t>
  </si>
  <si>
    <t>1273-1292</t>
  </si>
  <si>
    <t>659-678</t>
  </si>
  <si>
    <t>Peaxi162Scf00047g00637</t>
  </si>
  <si>
    <t>60S ribosomal protein L13a-4</t>
  </si>
  <si>
    <t>247-267</t>
  </si>
  <si>
    <t>Peaxi162Scf00575g00618</t>
  </si>
  <si>
    <t>abscisic acid responsive eleme</t>
  </si>
  <si>
    <t>158-177</t>
  </si>
  <si>
    <t>Peaxi162Scf01261g00013</t>
  </si>
  <si>
    <t>Adipocyte plasma membrane-asso</t>
  </si>
  <si>
    <t>299-318</t>
  </si>
  <si>
    <t>Peaxi162Scf00005g00506</t>
  </si>
  <si>
    <t>AP2-like ethylene-responsive t</t>
  </si>
  <si>
    <t>Peaxi162Scf00072g00229</t>
  </si>
  <si>
    <t>1100-1120</t>
  </si>
  <si>
    <t>Peaxi162Scf00389g00028</t>
  </si>
  <si>
    <t>1355-1375</t>
  </si>
  <si>
    <t>Peaxi162Scf00472g00069</t>
  </si>
  <si>
    <t>1172-1192</t>
  </si>
  <si>
    <t>Peaxi162Scf00549g00114</t>
  </si>
  <si>
    <t>1466-1486</t>
  </si>
  <si>
    <t>Peaxi162Scf01024g00326</t>
  </si>
  <si>
    <t>1226-1246</t>
  </si>
  <si>
    <t>Peaxi162Scf02748g00006</t>
  </si>
  <si>
    <t>1463-1483</t>
  </si>
  <si>
    <t>Peaxi162Scf00238g00026</t>
  </si>
  <si>
    <t>B-cell receptor-associated prot</t>
  </si>
  <si>
    <t>178-197</t>
  </si>
  <si>
    <t>Peaxi162Scf00000g00723</t>
  </si>
  <si>
    <t>Basic helix-loop-helix DNA-bind</t>
  </si>
  <si>
    <t>146-165</t>
  </si>
  <si>
    <t>Peaxi162Scf00161g00512</t>
  </si>
  <si>
    <t>casein kinase I-like 3</t>
  </si>
  <si>
    <t>Peaxi162Scf00751g00623</t>
  </si>
  <si>
    <t>Cell division control protein</t>
  </si>
  <si>
    <t>401-420</t>
  </si>
  <si>
    <t>Peaxi162Scf00192g01018</t>
  </si>
  <si>
    <t>cleavage and polyadenylation s</t>
  </si>
  <si>
    <t>354-373</t>
  </si>
  <si>
    <t>Peaxi162Scf00166g00725</t>
  </si>
  <si>
    <t>Cytochrome c1-1</t>
  </si>
  <si>
    <t>82-101</t>
  </si>
  <si>
    <t>Peaxi162Scf00691g00514</t>
  </si>
  <si>
    <t>DEAD-box ATP-dependent RNA hel</t>
  </si>
  <si>
    <t>2060-2079</t>
  </si>
  <si>
    <t>Peaxi162Scf00373g01415</t>
  </si>
  <si>
    <t>DNA repair and recombination p</t>
  </si>
  <si>
    <t>1030-1051</t>
  </si>
  <si>
    <t>Peaxi162Scf00793g00345</t>
  </si>
  <si>
    <t>DNAJ heat shock N-terminal doma</t>
  </si>
  <si>
    <t>125-144</t>
  </si>
  <si>
    <t>Peaxi162Scf00147g01821</t>
  </si>
  <si>
    <t>F-box protein</t>
  </si>
  <si>
    <t>708-729</t>
  </si>
  <si>
    <t>Peaxi162Scf00120g00155</t>
  </si>
  <si>
    <t>F-box/FBD/LRR-repeat protein</t>
  </si>
  <si>
    <t>1159-1178</t>
  </si>
  <si>
    <t>Peaxi162Scf00124g01735</t>
  </si>
  <si>
    <t>916-935</t>
  </si>
  <si>
    <t>Peaxi162Scf00179g00625</t>
  </si>
  <si>
    <t>730-749</t>
  </si>
  <si>
    <t>Peaxi162Scf00179g00627</t>
  </si>
  <si>
    <t>2137-2156</t>
  </si>
  <si>
    <t>Peaxi162Scf00188g00541</t>
  </si>
  <si>
    <t>1456-1475</t>
  </si>
  <si>
    <t>Peaxi162Scf00015g00234</t>
  </si>
  <si>
    <t>F-box/RNI-like superfamily pro</t>
  </si>
  <si>
    <t>945-965</t>
  </si>
  <si>
    <t>Peaxi162Scf00059g00716</t>
  </si>
  <si>
    <t>Homeobox-leucine zipper protei</t>
  </si>
  <si>
    <t>227-246</t>
  </si>
  <si>
    <t>Peaxi162Scf00654g00310</t>
  </si>
  <si>
    <t>2585-2605</t>
  </si>
  <si>
    <t>Peaxi162Scf00309g01012</t>
  </si>
  <si>
    <t>Leucine-rich repeat receptor-</t>
  </si>
  <si>
    <t>627-646</t>
  </si>
  <si>
    <t>Peaxi162Scf00373g00510</t>
  </si>
  <si>
    <t>LOB domain-containing protein 1</t>
  </si>
  <si>
    <t>249-268</t>
  </si>
  <si>
    <t>Peaxi162Scf00032g02416</t>
  </si>
  <si>
    <t>non-specific phospholipase C2</t>
  </si>
  <si>
    <t>605-625</t>
  </si>
  <si>
    <t>Peaxi162Scf00166g00819</t>
  </si>
  <si>
    <t>P-loop containing nucleoside t</t>
  </si>
  <si>
    <t>1641-1660</t>
  </si>
  <si>
    <t>Peaxi162Scf00420g00544</t>
  </si>
  <si>
    <t>1662-1681</t>
  </si>
  <si>
    <t>Peaxi162Scf00692g00520</t>
  </si>
  <si>
    <t>1560-1579</t>
  </si>
  <si>
    <t>Peaxi162Scf00855g00013</t>
  </si>
  <si>
    <t>PATELLIN 2</t>
  </si>
  <si>
    <t>71-90</t>
  </si>
  <si>
    <t>Peaxi162Scf00391g00432</t>
  </si>
  <si>
    <t>Plant regulator RWP-RK family p</t>
  </si>
  <si>
    <t>640-661</t>
  </si>
  <si>
    <t>Peaxi162Scf00043g02923</t>
  </si>
  <si>
    <t>Pre-mRNA-processing factor 39</t>
  </si>
  <si>
    <t>74-95</t>
  </si>
  <si>
    <t>Peaxi162Scf00020g01119</t>
  </si>
  <si>
    <t>392-411</t>
  </si>
  <si>
    <t>Peaxi162Scf00647g00013</t>
  </si>
  <si>
    <t>Protein of unknown function</t>
  </si>
  <si>
    <t>2117-2136</t>
  </si>
  <si>
    <t>Peaxi162Scf00848g00012</t>
  </si>
  <si>
    <t>RNA polymerase III subunit RPC</t>
  </si>
  <si>
    <t>1136-1157</t>
  </si>
  <si>
    <t>Peaxi162Scf00092g01211</t>
  </si>
  <si>
    <t>Sec14p-like phosphatidylinosit</t>
  </si>
  <si>
    <t>735-754</t>
  </si>
  <si>
    <t>Peaxi162Scf00015g00833</t>
  </si>
  <si>
    <t>Serine/threonine-protein phosp</t>
  </si>
  <si>
    <t>634-654</t>
  </si>
  <si>
    <t>Peaxi162Scf00959g00413</t>
  </si>
  <si>
    <t>shaggy-like protein kinase 3</t>
  </si>
  <si>
    <t>1271-1290</t>
  </si>
  <si>
    <t>Peaxi162Scf00009g00333</t>
  </si>
  <si>
    <t>SPFH/Band 7/PHB domain-containi</t>
  </si>
  <si>
    <t>335-354</t>
  </si>
  <si>
    <t>Peaxi162Scf00672g00611</t>
  </si>
  <si>
    <t>Subtilisin-like serine endopep</t>
  </si>
  <si>
    <t>1235-1255</t>
  </si>
  <si>
    <t>Peaxi162Scf00685g00012</t>
  </si>
  <si>
    <t>transcription factor APETALA2</t>
  </si>
  <si>
    <t>1385-1405</t>
  </si>
  <si>
    <t>Peaxi162Scf00015g00721</t>
  </si>
  <si>
    <t>Transcription factor CYCLOIDEA</t>
  </si>
  <si>
    <t>170-191</t>
  </si>
  <si>
    <t>Peaxi162Scf01112g00136</t>
  </si>
  <si>
    <t>ubiquitin-protein ligase 2</t>
  </si>
  <si>
    <t>6456-6475</t>
  </si>
  <si>
    <t>Peaxi162Scf00071g00211</t>
  </si>
  <si>
    <t>143-162</t>
  </si>
  <si>
    <t>Peaxi162Scf00124g01420</t>
  </si>
  <si>
    <t>940-959</t>
  </si>
  <si>
    <t>Peaxi162Scf00650g00229</t>
  </si>
  <si>
    <t>1106-1125</t>
  </si>
  <si>
    <t>Peaxi162Scf00685g00013</t>
  </si>
  <si>
    <t>604-623</t>
  </si>
  <si>
    <t>Peaxi162Scf00742g00028</t>
  </si>
  <si>
    <t>575-595</t>
  </si>
  <si>
    <t>Peaxi162Scf00980g00130</t>
  </si>
  <si>
    <t>640-659</t>
  </si>
  <si>
    <t>Peaxi162Scf00980g00131</t>
  </si>
  <si>
    <t>2143-2162</t>
  </si>
  <si>
    <t>Peaxi162Scf00332g00429</t>
  </si>
  <si>
    <t>XH/XS domain-containing protei</t>
  </si>
  <si>
    <t>800-819</t>
  </si>
  <si>
    <t>Peaxi162Scf00546g00526</t>
  </si>
  <si>
    <t>2346-2367</t>
  </si>
  <si>
    <t>Peaxi162Scf00858g00311</t>
  </si>
  <si>
    <t>1-(5-phosphoribosyl)-5-</t>
  </si>
  <si>
    <t>109-126</t>
  </si>
  <si>
    <t>Peaxi162Scf00231g01013</t>
  </si>
  <si>
    <t>4/1 protein</t>
  </si>
  <si>
    <t>420-438</t>
  </si>
  <si>
    <t>247-265</t>
  </si>
  <si>
    <t>158-175</t>
  </si>
  <si>
    <t>299-316</t>
  </si>
  <si>
    <t>Peaxi162Scf00298g00114</t>
  </si>
  <si>
    <t>AP-4 complex subunit sigma</t>
  </si>
  <si>
    <t>550-567</t>
  </si>
  <si>
    <t>1198-1216</t>
  </si>
  <si>
    <t>1102-1120</t>
  </si>
  <si>
    <t>1357-1375</t>
  </si>
  <si>
    <t>1174-1192</t>
  </si>
  <si>
    <t>1468-1486</t>
  </si>
  <si>
    <t>1228-1246</t>
  </si>
  <si>
    <t>1465-1483</t>
  </si>
  <si>
    <t>Peaxi162Scf00112g00158</t>
  </si>
  <si>
    <t>Aquaporin NIP1-1</t>
  </si>
  <si>
    <t>284-301</t>
  </si>
  <si>
    <t>Peaxi162Scf00684g00131</t>
  </si>
  <si>
    <t>508-527</t>
  </si>
  <si>
    <t>Peaxi162Scf00013g00137</t>
  </si>
  <si>
    <t>ATP-binding cassette A2</t>
  </si>
  <si>
    <t>1982-2000</t>
  </si>
  <si>
    <t>2819-2837</t>
  </si>
  <si>
    <t>Peaxi162Scf00094g00073</t>
  </si>
  <si>
    <t>Avr9/Cf-9 rapidly elicited pro</t>
  </si>
  <si>
    <t>245-263</t>
  </si>
  <si>
    <t>179-197</t>
  </si>
  <si>
    <t>147-165</t>
  </si>
  <si>
    <t>1172-1190</t>
  </si>
  <si>
    <t>Peaxi162Scf00264g00324</t>
  </si>
  <si>
    <t>Casein kinase II subunit alpha-</t>
  </si>
  <si>
    <t>135-152</t>
  </si>
  <si>
    <t>Peaxi162Scf00313g00916</t>
  </si>
  <si>
    <t>1035-1054</t>
  </si>
  <si>
    <t>Peaxi162Scf00046g00717</t>
  </si>
  <si>
    <t>CBL-interacting protein kinase</t>
  </si>
  <si>
    <t>881-899</t>
  </si>
  <si>
    <t>401-419</t>
  </si>
  <si>
    <t>Peaxi162Scf00362g00093</t>
  </si>
  <si>
    <t>Chaperone protein dnaJ 11</t>
  </si>
  <si>
    <t>244-261</t>
  </si>
  <si>
    <t>Peaxi162Scf00033g01321</t>
  </si>
  <si>
    <t>Chromatin-remodeling complex A</t>
  </si>
  <si>
    <t>1035-1052</t>
  </si>
  <si>
    <t>354-371</t>
  </si>
  <si>
    <t>Peaxi162Scf00646g00329</t>
  </si>
  <si>
    <t>443-461</t>
  </si>
  <si>
    <t>Peaxi162Scf00732g00142</t>
  </si>
  <si>
    <t>136-153</t>
  </si>
  <si>
    <t>Peaxi162Scf00815g00245</t>
  </si>
  <si>
    <t>Peaxi162Scf00982g00013</t>
  </si>
  <si>
    <t>972-989</t>
  </si>
  <si>
    <t>Peaxi162Scf00748g00111</t>
  </si>
  <si>
    <t>COP1-interacting protein 7</t>
  </si>
  <si>
    <t>429-446</t>
  </si>
  <si>
    <t>Peaxi162Scf00015g02010</t>
  </si>
  <si>
    <t>CTC-interacting domain 7</t>
  </si>
  <si>
    <t>634-651</t>
  </si>
  <si>
    <t>Peaxi162Scf00327g00026</t>
  </si>
  <si>
    <t>1030-1047</t>
  </si>
  <si>
    <t>Peaxi162Scf00011g01927</t>
  </si>
  <si>
    <t>Cullin-associated NEDD8-disso</t>
  </si>
  <si>
    <t>190-208</t>
  </si>
  <si>
    <t>Peaxi162Scf00165g00615</t>
  </si>
  <si>
    <t>Cyclophilin-like peptidyl-pr</t>
  </si>
  <si>
    <t>1163-1181</t>
  </si>
  <si>
    <t>Peaxi162Scf00771g00214</t>
  </si>
  <si>
    <t>Cysteine-rich receptor-like pro</t>
  </si>
  <si>
    <t>366-383</t>
  </si>
  <si>
    <t>Peaxi162Scf00271g00055</t>
  </si>
  <si>
    <t>Cytosolic sulfotransferase 5</t>
  </si>
  <si>
    <t>2062-2079</t>
  </si>
  <si>
    <t>Peaxi162Scf00045g00459</t>
  </si>
  <si>
    <t>1196-1214</t>
  </si>
  <si>
    <t>Peaxi162Scf00164g00518</t>
  </si>
  <si>
    <t>DNA (cytosine-5)-methyltransfe</t>
  </si>
  <si>
    <t>157-174</t>
  </si>
  <si>
    <t>1030-1049</t>
  </si>
  <si>
    <t>125-142</t>
  </si>
  <si>
    <t>Peaxi162Scf00110g02110</t>
  </si>
  <si>
    <t>Duplicated homeodomain-like su</t>
  </si>
  <si>
    <t>591-609</t>
  </si>
  <si>
    <t>Peaxi162Scf00029g02515</t>
  </si>
  <si>
    <t>early nodulin-like protein 18</t>
  </si>
  <si>
    <t>473-491</t>
  </si>
  <si>
    <t>Peaxi162Scf00378g00825</t>
  </si>
  <si>
    <t>1270-1288</t>
  </si>
  <si>
    <t>Peaxi162Scf00000g00441</t>
  </si>
  <si>
    <t>Ethylene-responsive transcript</t>
  </si>
  <si>
    <t>734-753</t>
  </si>
  <si>
    <t>Peaxi162Scf00065g01120</t>
  </si>
  <si>
    <t>664-682</t>
  </si>
  <si>
    <t>Peaxi162Scf00230g00026</t>
  </si>
  <si>
    <t>ETO1-like 1</t>
  </si>
  <si>
    <t>1185-1202</t>
  </si>
  <si>
    <t>Peaxi162Scf00076g00331</t>
  </si>
  <si>
    <t>F-box family protein</t>
  </si>
  <si>
    <t>58-76</t>
  </si>
  <si>
    <t>Peaxi162Scf00306g00091</t>
  </si>
  <si>
    <t>F-box family protein with a do</t>
  </si>
  <si>
    <t>1223-1241</t>
  </si>
  <si>
    <t>Peaxi162Scf00306g00111</t>
  </si>
  <si>
    <t>1094-1112</t>
  </si>
  <si>
    <t>708-727</t>
  </si>
  <si>
    <t>Peaxi162Scf00776g00029</t>
  </si>
  <si>
    <t>4812-4829</t>
  </si>
  <si>
    <t>1161-1178</t>
  </si>
  <si>
    <t>Peaxi162Scf00124g01514</t>
  </si>
  <si>
    <t>1084-1101</t>
  </si>
  <si>
    <t>918-935</t>
  </si>
  <si>
    <t>732-749</t>
  </si>
  <si>
    <t>2139-2156</t>
  </si>
  <si>
    <t>Peaxi162Scf00179g00628</t>
  </si>
  <si>
    <t>3717-3734</t>
  </si>
  <si>
    <t>947-965</t>
  </si>
  <si>
    <t>Peaxi162Scf00174g00025</t>
  </si>
  <si>
    <t>Family of unknown function (DUF</t>
  </si>
  <si>
    <t>579-596</t>
  </si>
  <si>
    <t>Peaxi162Scf00066g02121</t>
  </si>
  <si>
    <t>Far-red impaired responsive fam</t>
  </si>
  <si>
    <t>458-475</t>
  </si>
  <si>
    <t>Peaxi162Scf00113g00317</t>
  </si>
  <si>
    <t>geranylgeranyl pyrophosphate s</t>
  </si>
  <si>
    <t>167-185</t>
  </si>
  <si>
    <t>Peaxi162Scf00129g00823</t>
  </si>
  <si>
    <t>GPI ethanolamine phosphate tran</t>
  </si>
  <si>
    <t>397-414</t>
  </si>
  <si>
    <t>Peaxi162Scf00036g00225</t>
  </si>
  <si>
    <t>H/ACA ribonucleoprotein comple</t>
  </si>
  <si>
    <t>302-320</t>
  </si>
  <si>
    <t>Peaxi162Scf00814g00242</t>
  </si>
  <si>
    <t>HEAT repeat-containing protein</t>
  </si>
  <si>
    <t>519-536</t>
  </si>
  <si>
    <t>Peaxi162Scf00097g01412</t>
  </si>
  <si>
    <t>histone acetyltransferase of t</t>
  </si>
  <si>
    <t>2297-2315</t>
  </si>
  <si>
    <t>228-246</t>
  </si>
  <si>
    <t>Peaxi162Scf00415g00079</t>
  </si>
  <si>
    <t>Homeodomain-like superfamily p</t>
  </si>
  <si>
    <t>235-253</t>
  </si>
  <si>
    <t>Peaxi162Scf00271g00054</t>
  </si>
  <si>
    <t>HXXXD-type acyl-transferase fa</t>
  </si>
  <si>
    <t>48-66</t>
  </si>
  <si>
    <t>Peaxi162Scf00111g00532</t>
  </si>
  <si>
    <t>IAP-like protein 1 isoform 5</t>
  </si>
  <si>
    <t>1232-1250</t>
  </si>
  <si>
    <t>Peaxi162Scf00628g00515</t>
  </si>
  <si>
    <t>Inositol-tetrakisphosphate 1</t>
  </si>
  <si>
    <t>77-95</t>
  </si>
  <si>
    <t>Peaxi162Scf00486g00075</t>
  </si>
  <si>
    <t>2997-3014</t>
  </si>
  <si>
    <t>2585-2603</t>
  </si>
  <si>
    <t>Peaxi162Scf00418g00037</t>
  </si>
  <si>
    <t>Leucine-rich repeat protein ki</t>
  </si>
  <si>
    <t>833-851</t>
  </si>
  <si>
    <t>629-646</t>
  </si>
  <si>
    <t>251-268</t>
  </si>
  <si>
    <t>Peaxi162Scf00415g00216</t>
  </si>
  <si>
    <t>Long-chain-alcohol oxidase FAO</t>
  </si>
  <si>
    <t>135-153</t>
  </si>
  <si>
    <t>Peaxi162Scf00626g00414</t>
  </si>
  <si>
    <t>1480-1497</t>
  </si>
  <si>
    <t>Peaxi162Scf00020g00730</t>
  </si>
  <si>
    <t>Mesoderm induction early respo</t>
  </si>
  <si>
    <t>427-444</t>
  </si>
  <si>
    <t>Peaxi162Scf00089g00174</t>
  </si>
  <si>
    <t>Modifier of snc1</t>
  </si>
  <si>
    <t>2969-2987</t>
  </si>
  <si>
    <t>Peaxi162Scf00038g01640</t>
  </si>
  <si>
    <t>myb domain protein 26</t>
  </si>
  <si>
    <t>746-765</t>
  </si>
  <si>
    <t>682-699</t>
  </si>
  <si>
    <t>Peaxi162Scf01216g00061</t>
  </si>
  <si>
    <t>myosin 2</t>
  </si>
  <si>
    <t>3233-3251</t>
  </si>
  <si>
    <t>Peaxi162Scf00385g00019</t>
  </si>
  <si>
    <t>NAD(P)-binding Rossmann-fold s</t>
  </si>
  <si>
    <t>140-158</t>
  </si>
  <si>
    <t>Peaxi162Scf00332g00029</t>
  </si>
  <si>
    <t>no pollen germination related</t>
  </si>
  <si>
    <t>719-738</t>
  </si>
  <si>
    <t>605-623</t>
  </si>
  <si>
    <t>Peaxi162Scf00001g04919</t>
  </si>
  <si>
    <t>1061-1079</t>
  </si>
  <si>
    <t>Peaxi162Scf00008g03319</t>
  </si>
  <si>
    <t>623-641</t>
  </si>
  <si>
    <t>Peaxi162Scf00089g00241</t>
  </si>
  <si>
    <t>351-369</t>
  </si>
  <si>
    <t>Peaxi162Scf00126g00241</t>
  </si>
  <si>
    <t>2030-2048</t>
  </si>
  <si>
    <t>Peaxi162Scf00159g01020</t>
  </si>
  <si>
    <t>257-274</t>
  </si>
  <si>
    <t>1641-1658</t>
  </si>
  <si>
    <t>1662-1679</t>
  </si>
  <si>
    <t>1560-1577</t>
  </si>
  <si>
    <t>71-89</t>
  </si>
  <si>
    <t>Peaxi162Scf00183g00042</t>
  </si>
  <si>
    <t>1562-1580</t>
  </si>
  <si>
    <t>Peaxi162Scf01023g00416</t>
  </si>
  <si>
    <t>88-105</t>
  </si>
  <si>
    <t>Peaxi162Scf00124g01724</t>
  </si>
  <si>
    <t>PHD finger protein</t>
  </si>
  <si>
    <t>380-398</t>
  </si>
  <si>
    <t>Peaxi162Scf01131g00013</t>
  </si>
  <si>
    <t>Phox (PX) domain-containing pr</t>
  </si>
  <si>
    <t>1826-1843</t>
  </si>
  <si>
    <t>Peaxi162Scf01131g00007</t>
  </si>
  <si>
    <t>Phox (PX) domain-containing pro</t>
  </si>
  <si>
    <t>487-504</t>
  </si>
  <si>
    <t>Peaxi162Scf00004g01518</t>
  </si>
  <si>
    <t>phytochrome and flowering time</t>
  </si>
  <si>
    <t>769-788</t>
  </si>
  <si>
    <t>642-661</t>
  </si>
  <si>
    <t>Peaxi162Scf00554g00418</t>
  </si>
  <si>
    <t>poly(A) binding protein 8</t>
  </si>
  <si>
    <t>37-55</t>
  </si>
  <si>
    <t>Peaxi162Scf00504g00017</t>
  </si>
  <si>
    <t>Polyadenylate-binding protein</t>
  </si>
  <si>
    <t>830-848</t>
  </si>
  <si>
    <t>Peaxi162Scf01073g00115</t>
  </si>
  <si>
    <t>809-827</t>
  </si>
  <si>
    <t>74-92</t>
  </si>
  <si>
    <t>Peaxi162Scf00042g01312</t>
  </si>
  <si>
    <t>PRF</t>
  </si>
  <si>
    <t>422-439</t>
  </si>
  <si>
    <t>Peaxi162Scf00241g00079</t>
  </si>
  <si>
    <t>Proteasome subunit alpha type-</t>
  </si>
  <si>
    <t>671-688</t>
  </si>
  <si>
    <t>Peaxi162Scf00174g00075</t>
  </si>
  <si>
    <t>protein EMBRYO DEFECTIVE 1793</t>
  </si>
  <si>
    <t>343-361</t>
  </si>
  <si>
    <t>Peaxi162Scf00004g04414</t>
  </si>
  <si>
    <t>Protein kinase protein with te</t>
  </si>
  <si>
    <t>392-409</t>
  </si>
  <si>
    <t>Peaxi162Scf00094g00151</t>
  </si>
  <si>
    <t>Protein phosphatase 2C family</t>
  </si>
  <si>
    <t>1202-1220</t>
  </si>
  <si>
    <t>Peaxi162Scf00094g01811</t>
  </si>
  <si>
    <t>1190-1208</t>
  </si>
  <si>
    <t>Peaxi162Scf00073g01325</t>
  </si>
  <si>
    <t>receptor lectin kinase</t>
  </si>
  <si>
    <t>1739-1756</t>
  </si>
  <si>
    <t>Peaxi162Scf00582g00818</t>
  </si>
  <si>
    <t>941-959</t>
  </si>
  <si>
    <t>1136-1154</t>
  </si>
  <si>
    <t>736-754</t>
  </si>
  <si>
    <t>Peaxi162Scf01108g00327</t>
  </si>
  <si>
    <t>serine carboxypeptidase-like</t>
  </si>
  <si>
    <t>279-298</t>
  </si>
  <si>
    <t>636-654</t>
  </si>
  <si>
    <t>Peaxi162Scf00021g01018</t>
  </si>
  <si>
    <t>shaggy-like protein kinase 32</t>
  </si>
  <si>
    <t>1006-1025</t>
  </si>
  <si>
    <t>Peaxi162Scf00209g00118</t>
  </si>
  <si>
    <t>SMAD/FHA domain-containing pro</t>
  </si>
  <si>
    <t>509-527</t>
  </si>
  <si>
    <t>335-352</t>
  </si>
  <si>
    <t>1235-1253</t>
  </si>
  <si>
    <t>1387-1405</t>
  </si>
  <si>
    <t>170-188</t>
  </si>
  <si>
    <t>Peaxi162Scf00129g00074</t>
  </si>
  <si>
    <t>transferase</t>
  </si>
  <si>
    <t>1043-1061</t>
  </si>
  <si>
    <t>Peaxi162Scf00347g00014</t>
  </si>
  <si>
    <t>Transmembrane 9 superfamily me</t>
  </si>
  <si>
    <t>224-241</t>
  </si>
  <si>
    <t>Peaxi162Scf00003g00385</t>
  </si>
  <si>
    <t>Transmembrane emp24 domain-cont</t>
  </si>
  <si>
    <t>290-308</t>
  </si>
  <si>
    <t>Peaxi162Scf00045g01943</t>
  </si>
  <si>
    <t>Transmembrane protein 85</t>
  </si>
  <si>
    <t>288-305</t>
  </si>
  <si>
    <t>Peaxi162Scf00468g00719</t>
  </si>
  <si>
    <t>Tudor/PWWP/MBT superfamily prot</t>
  </si>
  <si>
    <t>215-233</t>
  </si>
  <si>
    <t>6456-6474</t>
  </si>
  <si>
    <t>Peaxi162Scf00009g00262</t>
  </si>
  <si>
    <t>113-131</t>
  </si>
  <si>
    <t>Peaxi162Scf00068g02115</t>
  </si>
  <si>
    <t>656-673</t>
  </si>
  <si>
    <t>143-161</t>
  </si>
  <si>
    <t>942-959</t>
  </si>
  <si>
    <t>Peaxi162Scf00128g01037</t>
  </si>
  <si>
    <t>110-128</t>
  </si>
  <si>
    <t>Peaxi162Scf00128g01046</t>
  </si>
  <si>
    <t>Peaxi162Scf00168g01738</t>
  </si>
  <si>
    <t>1079-1098</t>
  </si>
  <si>
    <t>2976-2993</t>
  </si>
  <si>
    <t>Peaxi162Scf00205g00143</t>
  </si>
  <si>
    <t>995-1012</t>
  </si>
  <si>
    <t>Peaxi162Scf00206g01011</t>
  </si>
  <si>
    <t>19-38</t>
  </si>
  <si>
    <t>Peaxi162Scf00234g00042</t>
  </si>
  <si>
    <t>458-476</t>
  </si>
  <si>
    <t>Peaxi162Scf00301g00516</t>
  </si>
  <si>
    <t>323-341</t>
  </si>
  <si>
    <t>Peaxi162Scf00301g00517</t>
  </si>
  <si>
    <t>Peaxi162Scf00301g00518</t>
  </si>
  <si>
    <t>329-347</t>
  </si>
  <si>
    <t>Peaxi162Scf00408g00319</t>
  </si>
  <si>
    <t>236-253</t>
  </si>
  <si>
    <t>Peaxi162Scf00409g00611</t>
  </si>
  <si>
    <t>38-55</t>
  </si>
  <si>
    <t>Peaxi162Scf00423g00022</t>
  </si>
  <si>
    <t>314-331</t>
  </si>
  <si>
    <t>Peaxi162Scf00553g01113</t>
  </si>
  <si>
    <t>1108-1125</t>
  </si>
  <si>
    <t>606-623</t>
  </si>
  <si>
    <t>575-593</t>
  </si>
  <si>
    <t>Peaxi162Scf01213g00004</t>
  </si>
  <si>
    <t>317-335</t>
  </si>
  <si>
    <t>Peaxi162Scf00111g00122</t>
  </si>
  <si>
    <t>WRKY DNA-binding protein 28</t>
  </si>
  <si>
    <t>108-126</t>
  </si>
  <si>
    <t>800-817</t>
  </si>
  <si>
    <t>Peaxi162Scf00835g00112</t>
  </si>
  <si>
    <t>Peaxi162Scf00081g02114</t>
  </si>
  <si>
    <t>ZCW7 isoform 1</t>
  </si>
  <si>
    <t>572-590</t>
  </si>
  <si>
    <t>Peaxi162Scf00252g00123</t>
  </si>
  <si>
    <t>374-392</t>
  </si>
  <si>
    <t>Peaxi162Scf00535g00735</t>
  </si>
  <si>
    <t>3575-3592</t>
  </si>
  <si>
    <t>2348-2367</t>
  </si>
  <si>
    <t>282-301</t>
  </si>
  <si>
    <t>Peaxi162Scf00006g00088</t>
  </si>
  <si>
    <t>Chalcone--flavonone isomerase</t>
  </si>
  <si>
    <t>Peaxi162Scf00152g00641</t>
  </si>
  <si>
    <t>161-180</t>
  </si>
  <si>
    <t>Peaxi162Scf00164g01128</t>
  </si>
  <si>
    <t>476-495</t>
  </si>
  <si>
    <t>Peaxi162Scf00253g00161</t>
  </si>
  <si>
    <t>Heavy metal transport/detoxifi</t>
  </si>
  <si>
    <t>383-402</t>
  </si>
  <si>
    <t>76-95</t>
  </si>
  <si>
    <t>719-740</t>
  </si>
  <si>
    <t>Peaxi162Scf00793g00032</t>
  </si>
  <si>
    <t>1892-1911</t>
  </si>
  <si>
    <t>Peaxi162Scf00691g00219</t>
  </si>
  <si>
    <t>Prolyl oligopeptidase family p</t>
  </si>
  <si>
    <t>2494-2515</t>
  </si>
  <si>
    <t>Peaxi162Scf00300g00843</t>
  </si>
  <si>
    <t>RNA-binding (RRM/RBD/RNP motif</t>
  </si>
  <si>
    <t>55-74</t>
  </si>
  <si>
    <t>Peaxi162Scf00232g01121</t>
  </si>
  <si>
    <t>SNARE-associated protein-relate</t>
  </si>
  <si>
    <t>165-184</t>
  </si>
  <si>
    <t>Peaxi162Scf00527g00742</t>
  </si>
  <si>
    <t>839-858</t>
  </si>
  <si>
    <t>572-591</t>
  </si>
  <si>
    <t>960-980</t>
  </si>
  <si>
    <t>Peaxi162Scf00189g00021</t>
  </si>
  <si>
    <t>757-776</t>
  </si>
  <si>
    <t>952-972</t>
  </si>
  <si>
    <t>Peaxi162Scf00000g00252</t>
  </si>
  <si>
    <t>TCP family transcription facto</t>
  </si>
  <si>
    <t>979-998</t>
  </si>
  <si>
    <t>Peaxi162Scf00069g00202</t>
  </si>
  <si>
    <t>985-1004</t>
  </si>
  <si>
    <t>Peaxi162Scf00317g00020</t>
  </si>
  <si>
    <t>2290-2309</t>
  </si>
  <si>
    <t>1078-1097</t>
  </si>
  <si>
    <t>Peaxi162Scf00241g01010</t>
  </si>
  <si>
    <t>TCP family transcription factor</t>
  </si>
  <si>
    <t>634-653</t>
  </si>
  <si>
    <t>Peaxi162Scf00269g00034</t>
  </si>
  <si>
    <t>Transcription factor TCP4</t>
  </si>
  <si>
    <t>1150-1169</t>
  </si>
  <si>
    <t>Peaxi162Scf00003g00059</t>
  </si>
  <si>
    <t>60S ribosomal protein L10a-1</t>
  </si>
  <si>
    <t>475-493</t>
  </si>
  <si>
    <t>Peaxi162Scf00160g01527</t>
  </si>
  <si>
    <t>acetyl-CoA carboxylase 1</t>
  </si>
  <si>
    <t>1534-1552</t>
  </si>
  <si>
    <t>Peaxi162Scf00310g00211</t>
  </si>
  <si>
    <t>1534-1553</t>
  </si>
  <si>
    <t>Peaxi162Scf00207g00633</t>
  </si>
  <si>
    <t>Acyl-CoA N-acyltransferase wit</t>
  </si>
  <si>
    <t>2536-2555</t>
  </si>
  <si>
    <t>962-981</t>
  </si>
  <si>
    <t>Peaxi162Scf00519g00059</t>
  </si>
  <si>
    <t>Duplicated homeodomain-like s</t>
  </si>
  <si>
    <t>379-399</t>
  </si>
  <si>
    <t>759-777</t>
  </si>
  <si>
    <t>1366-1385</t>
  </si>
  <si>
    <t>954-973</t>
  </si>
  <si>
    <t>1017-1036</t>
  </si>
  <si>
    <t>Peaxi162Scf00178g00067</t>
  </si>
  <si>
    <t>1969-1987</t>
  </si>
  <si>
    <t>Peaxi162Scf00840g00420</t>
  </si>
  <si>
    <t>RNA polymerase sigma factor Si</t>
  </si>
  <si>
    <t>844-862</t>
  </si>
  <si>
    <t>Peaxi162Scf00314g00751</t>
  </si>
  <si>
    <t>Sucrose nonfermenting 4-like p</t>
  </si>
  <si>
    <t>1104-1124</t>
  </si>
  <si>
    <t>1152-1170</t>
  </si>
  <si>
    <t>Peaxi162Scf00802g00244</t>
  </si>
  <si>
    <t>Transcriptional adapter ADA2</t>
  </si>
  <si>
    <t>1276-1296</t>
  </si>
  <si>
    <t>474-492</t>
  </si>
  <si>
    <t>1535-1553</t>
  </si>
  <si>
    <t>1784-1803</t>
  </si>
  <si>
    <t>961-980</t>
  </si>
  <si>
    <t>758-776</t>
  </si>
  <si>
    <t>953-972</t>
  </si>
  <si>
    <t>1016-1035</t>
  </si>
  <si>
    <t>3950-3969</t>
  </si>
  <si>
    <t>Peaxi162Scf00288g00912</t>
  </si>
  <si>
    <t>674-693</t>
  </si>
  <si>
    <t>Peaxi162Scf00353g00744</t>
  </si>
  <si>
    <t>Ph isoform 2</t>
  </si>
  <si>
    <t>1471-1489</t>
  </si>
  <si>
    <t>1103-1123</t>
  </si>
  <si>
    <t>635-653</t>
  </si>
  <si>
    <t>1151-1169</t>
  </si>
  <si>
    <t>978-998</t>
  </si>
  <si>
    <t>984-1004</t>
  </si>
  <si>
    <t>2289-2309</t>
  </si>
  <si>
    <t>1077-1097</t>
  </si>
  <si>
    <t>Peaxi162Scf00479g01011</t>
  </si>
  <si>
    <t>ARM repeat superfamily protein</t>
  </si>
  <si>
    <t>86-106</t>
  </si>
  <si>
    <t>Peaxi162Scf00173g00046</t>
  </si>
  <si>
    <t>Diphosphomevalonate decarboxyl</t>
  </si>
  <si>
    <t>1055-1074</t>
  </si>
  <si>
    <t>Peaxi162Scf00089g01625</t>
  </si>
  <si>
    <t>886-906</t>
  </si>
  <si>
    <t>Peaxi162Scf00232g00083</t>
  </si>
  <si>
    <t>1771-1791</t>
  </si>
  <si>
    <t>Peaxi162Scf00667g00064</t>
  </si>
  <si>
    <t>883-903</t>
  </si>
  <si>
    <t>Peaxi162Scf00129g00610</t>
  </si>
  <si>
    <t>478-498</t>
  </si>
  <si>
    <t>Peaxi162Scf00493g00114</t>
  </si>
  <si>
    <t>Leucine-rich repeat receptor-l</t>
  </si>
  <si>
    <t>958-978</t>
  </si>
  <si>
    <t>Peaxi162Scf00058g00514</t>
  </si>
  <si>
    <t>O-fucosyltransferase family pr</t>
  </si>
  <si>
    <t>787-806</t>
  </si>
  <si>
    <t>Peaxi162Scf00173g00513</t>
  </si>
  <si>
    <t>86-105</t>
  </si>
  <si>
    <t>Peaxi162Scf00139g01117</t>
  </si>
  <si>
    <t>D6 protein kinase like 2</t>
  </si>
  <si>
    <t>1628-1647</t>
  </si>
  <si>
    <t>1056-1074</t>
  </si>
  <si>
    <t>Peaxi162Scf00724g00713</t>
  </si>
  <si>
    <t>growth-regulating factor 5</t>
  </si>
  <si>
    <t>Peaxi162Scf00740g00225</t>
  </si>
  <si>
    <t>Heat shock protein 70 (Hsp 70</t>
  </si>
  <si>
    <t>955-973</t>
  </si>
  <si>
    <t>887-906</t>
  </si>
  <si>
    <t>1772-1791</t>
  </si>
  <si>
    <t>884-903</t>
  </si>
  <si>
    <t>479-498</t>
  </si>
  <si>
    <t>959-978</t>
  </si>
  <si>
    <t>787-805</t>
  </si>
  <si>
    <t>Peaxi162Scf00911g00110</t>
  </si>
  <si>
    <t>611-630</t>
  </si>
  <si>
    <t>Peaxi162Scf00169g01812</t>
  </si>
  <si>
    <t>spindle pole body component 98</t>
  </si>
  <si>
    <t>1990-2008</t>
  </si>
  <si>
    <t>159-177</t>
  </si>
  <si>
    <t>Peaxi162Scf01039g00028</t>
  </si>
  <si>
    <t>Leucine-rich repeat (LRR) fami</t>
  </si>
  <si>
    <t>2460-2482</t>
  </si>
  <si>
    <t>Peaxi162Scf00673g00127</t>
  </si>
  <si>
    <t>Protein disulfide-isomerase l</t>
  </si>
  <si>
    <t>324-344</t>
  </si>
  <si>
    <t>Peaxi162Scf00067g00620</t>
  </si>
  <si>
    <t>Protein TRANSPORT INHIBITOR</t>
  </si>
  <si>
    <t>1652-1673</t>
  </si>
  <si>
    <t>Peaxi162Scf00166g01031</t>
  </si>
  <si>
    <t>Brefeldin A-inhibited guanine</t>
  </si>
  <si>
    <t>2672-2690</t>
  </si>
  <si>
    <t>Peaxi162Scf01121g00112</t>
  </si>
  <si>
    <t>2335-2353</t>
  </si>
  <si>
    <t>Peaxi162Scf01053g00039</t>
  </si>
  <si>
    <t>DNA (cytosine-5-)-methyltransf</t>
  </si>
  <si>
    <t>1449-1468</t>
  </si>
  <si>
    <t>2191-2210</t>
  </si>
  <si>
    <t>2188-2207</t>
  </si>
  <si>
    <t>Peaxi162Scf00128g00136</t>
  </si>
  <si>
    <t>F-box/kelch-repeat protein</t>
  </si>
  <si>
    <t>942-961</t>
  </si>
  <si>
    <t>Peaxi162Scf00518g00033</t>
  </si>
  <si>
    <t>Fbox protein isoform 3</t>
  </si>
  <si>
    <t>1011-1030</t>
  </si>
  <si>
    <t>Peaxi162Scf00050g00633</t>
  </si>
  <si>
    <t>FGGY family of carbohydrate</t>
  </si>
  <si>
    <t>1400-1419</t>
  </si>
  <si>
    <t>Peaxi162Scf00299g01143</t>
  </si>
  <si>
    <t>6643-6662</t>
  </si>
  <si>
    <t>Peaxi162Scf00299g01145</t>
  </si>
  <si>
    <t>2509-2528</t>
  </si>
  <si>
    <t>Peaxi162Scf00305g00081</t>
  </si>
  <si>
    <t>1264-1283</t>
  </si>
  <si>
    <t>Peaxi162Scf00299g00118</t>
  </si>
  <si>
    <t>HXXXD-type acyl-transferase fam</t>
  </si>
  <si>
    <t>517-536</t>
  </si>
  <si>
    <t>Peaxi162Scf00941g00113</t>
  </si>
  <si>
    <t>Piezo-type mechanosensitive io</t>
  </si>
  <si>
    <t>5033-5052</t>
  </si>
  <si>
    <t>Peaxi162Scf00647g00139</t>
  </si>
  <si>
    <t>Retinoblastoma-binding protein</t>
  </si>
  <si>
    <t>Peaxi162Scf00284g00524</t>
  </si>
  <si>
    <t>S-adenosyl-L-methionine-depend</t>
  </si>
  <si>
    <t>1716-1735</t>
  </si>
  <si>
    <t>Peaxi162Scf00442g00029</t>
  </si>
  <si>
    <t>Ubiquilin-1</t>
  </si>
  <si>
    <t>340-360</t>
  </si>
  <si>
    <t>Peaxi162Scf00392g00315</t>
  </si>
  <si>
    <t>AP2/B3-like transcriptional fa</t>
  </si>
  <si>
    <t>368-388</t>
  </si>
  <si>
    <t>Peaxi162Scf01713g00018</t>
  </si>
  <si>
    <t>BTB/POZ domain-containing prote</t>
  </si>
  <si>
    <t>35-55</t>
  </si>
  <si>
    <t>Peaxi162Scf00203g00033</t>
  </si>
  <si>
    <t>carotenoid isomerase</t>
  </si>
  <si>
    <t>691-711</t>
  </si>
  <si>
    <t>Peaxi162Scf00007g00287</t>
  </si>
  <si>
    <t>CK25</t>
  </si>
  <si>
    <t>266-286</t>
  </si>
  <si>
    <t>Peaxi162Scf00270g00420</t>
  </si>
  <si>
    <t>Double-stranded RNA-binding</t>
  </si>
  <si>
    <t>1338-1358</t>
  </si>
  <si>
    <t>Peaxi162Scf00314g00047</t>
  </si>
  <si>
    <t>NF-X1-type zinc finger protein</t>
  </si>
  <si>
    <t>2177-2196</t>
  </si>
  <si>
    <t>Peaxi162Scf00224g00119</t>
  </si>
  <si>
    <t>Protein</t>
  </si>
  <si>
    <t>of unknown function (DUF1022)</t>
  </si>
  <si>
    <t>142-161</t>
  </si>
  <si>
    <t>Peaxi162Scf00406g00316</t>
  </si>
  <si>
    <t>P-hydroxybenzoic acid efflux p</t>
  </si>
  <si>
    <t>976-996</t>
  </si>
  <si>
    <t>Peaxi162Scf00139g01028</t>
  </si>
  <si>
    <t>Ran-binding protein 17</t>
  </si>
  <si>
    <t>1633-1652</t>
  </si>
  <si>
    <t>Peaxi162Scf01184g00017</t>
  </si>
  <si>
    <t>RED family protein</t>
  </si>
  <si>
    <t>2513-2533</t>
  </si>
  <si>
    <t>Peaxi162Scf00365g00936</t>
  </si>
  <si>
    <t>Ribonuclease III family protei</t>
  </si>
  <si>
    <t>842-863</t>
  </si>
  <si>
    <t>Peaxi162Scf00467g00610</t>
  </si>
  <si>
    <t>Sulfate adenylyltransferase</t>
  </si>
  <si>
    <t>331-351</t>
  </si>
  <si>
    <t>Peaxi162Scf00183g01414</t>
  </si>
  <si>
    <t>sulfate transporter 1</t>
  </si>
  <si>
    <t>163-183</t>
  </si>
  <si>
    <t>Peaxi162Scf00004g02331</t>
  </si>
  <si>
    <t>Thymidine kinase</t>
  </si>
  <si>
    <t>756-776</t>
  </si>
  <si>
    <t>Peaxi162Scf00160g01767</t>
  </si>
  <si>
    <t>tryptophan aminotransferase re</t>
  </si>
  <si>
    <t>1525-1545</t>
  </si>
  <si>
    <t>Peaxi162Scf00784g00045</t>
  </si>
  <si>
    <t>auxin response factor 8</t>
  </si>
  <si>
    <t>2311-2331</t>
  </si>
  <si>
    <t>Peaxi162Scf00160g00022</t>
  </si>
  <si>
    <t>cysteine proteinase1</t>
  </si>
  <si>
    <t>570-590</t>
  </si>
  <si>
    <t>Peaxi162Scf00014g00715</t>
  </si>
  <si>
    <t>Duplicated homeodomain-like sup</t>
  </si>
  <si>
    <t>59-79</t>
  </si>
  <si>
    <t>Peaxi162Scf00307g01425</t>
  </si>
  <si>
    <t>endonuclease/exonuclease/phosp</t>
  </si>
  <si>
    <t>919-939</t>
  </si>
  <si>
    <t>Peaxi162Scf00394g00019</t>
  </si>
  <si>
    <t>Peaxi162Scf00030g00023</t>
  </si>
  <si>
    <t>Ethylene-responsive transcrip</t>
  </si>
  <si>
    <t>213-234</t>
  </si>
  <si>
    <t>Peaxi162Scf00033g00121</t>
  </si>
  <si>
    <t>Ethylene-responsive transcripti</t>
  </si>
  <si>
    <t>530-550</t>
  </si>
  <si>
    <t>Peaxi162Scf00021g00627</t>
  </si>
  <si>
    <t>425-445</t>
  </si>
  <si>
    <t>Peaxi162Scf00714g00617</t>
  </si>
  <si>
    <t>F-box protein PP2-A13</t>
  </si>
  <si>
    <t>114-134</t>
  </si>
  <si>
    <t>Peaxi162Scf01909g00114</t>
  </si>
  <si>
    <t>FAD-binding Berberine family p</t>
  </si>
  <si>
    <t>162-182</t>
  </si>
  <si>
    <t>Peaxi162Scf00340g00812</t>
  </si>
  <si>
    <t>growth-regulating factor 1</t>
  </si>
  <si>
    <t>573-594</t>
  </si>
  <si>
    <t>Peaxi162Scf00548g00017</t>
  </si>
  <si>
    <t>809-830</t>
  </si>
  <si>
    <t>Peaxi162Scf00068g00018</t>
  </si>
  <si>
    <t>growth-regulating factor 4</t>
  </si>
  <si>
    <t>693-714</t>
  </si>
  <si>
    <t>Peaxi162Scf00163g00419</t>
  </si>
  <si>
    <t>501-522</t>
  </si>
  <si>
    <t>Peaxi162Scf00045g00455</t>
  </si>
  <si>
    <t>354-375</t>
  </si>
  <si>
    <t>Peaxi162Scf00127g00057</t>
  </si>
  <si>
    <t>342-363</t>
  </si>
  <si>
    <t>348-369</t>
  </si>
  <si>
    <t>Peaxi162Scf00300g00828</t>
  </si>
  <si>
    <t>growth-regulating factor 7</t>
  </si>
  <si>
    <t>636-657</t>
  </si>
  <si>
    <t>Peaxi162Scf00021g01317</t>
  </si>
  <si>
    <t>growth-regulating factor 9</t>
  </si>
  <si>
    <t>486-507</t>
  </si>
  <si>
    <t>Peaxi162Scf01201g00008</t>
  </si>
  <si>
    <t>Histone H2B.1</t>
  </si>
  <si>
    <t>153-174</t>
  </si>
  <si>
    <t>Peaxi162Scf00109g00139</t>
  </si>
  <si>
    <t>MADS-box transcription factor 2</t>
  </si>
  <si>
    <t>82-102</t>
  </si>
  <si>
    <t>109-129</t>
  </si>
  <si>
    <t>Peaxi162Scf00743g00025</t>
  </si>
  <si>
    <t>Neutral ceramidase</t>
  </si>
  <si>
    <t>Peaxi162Scf00195g01111</t>
  </si>
  <si>
    <t>pentatricopeptide (PPR) repeat</t>
  </si>
  <si>
    <t>503-522</t>
  </si>
  <si>
    <t>Peaxi162Scf00074g00159</t>
  </si>
  <si>
    <t>subtilisin-like serine proteas</t>
  </si>
  <si>
    <t>284-303</t>
  </si>
  <si>
    <t>Peaxi162Scf00332g00633</t>
  </si>
  <si>
    <t>Ubiquitin system component Cue</t>
  </si>
  <si>
    <t>196-216</t>
  </si>
  <si>
    <t>Peaxi162Scf00109g01520</t>
  </si>
  <si>
    <t>797-816</t>
  </si>
  <si>
    <t>Peaxi162Scf00016g00223</t>
  </si>
  <si>
    <t>1310-1329</t>
  </si>
  <si>
    <t>Peaxi162Scf00016g02218</t>
  </si>
  <si>
    <t>714-733</t>
  </si>
  <si>
    <t>Peaxi162Scf00213g01026</t>
  </si>
  <si>
    <t>700-720</t>
  </si>
  <si>
    <t>Peaxi162Scf01732g00010</t>
  </si>
  <si>
    <t>283-303</t>
  </si>
  <si>
    <t>Peaxi162Scf00942g00127</t>
  </si>
  <si>
    <t>xylose isomerase family prote</t>
  </si>
  <si>
    <t>710-730</t>
  </si>
  <si>
    <t>Peaxi162Scf00105g00817</t>
  </si>
  <si>
    <t>Zinc finger FYVE domain-contai</t>
  </si>
  <si>
    <t>1445-1464</t>
  </si>
  <si>
    <t>Peaxi162Scf00112g01719</t>
  </si>
  <si>
    <t>441-460</t>
  </si>
  <si>
    <t>Peaxi162Scf00177g00063</t>
  </si>
  <si>
    <t>286-306</t>
  </si>
  <si>
    <t>Peaxi162Scf00207g00250</t>
  </si>
  <si>
    <t>calnexin 1</t>
  </si>
  <si>
    <t>1344-1364</t>
  </si>
  <si>
    <t>Peaxi162Scf00074g00106</t>
  </si>
  <si>
    <t>Peaxi162Scf00549g00311</t>
  </si>
  <si>
    <t>461-481</t>
  </si>
  <si>
    <t>Peaxi162Scf00160g01644</t>
  </si>
  <si>
    <t>707-726</t>
  </si>
  <si>
    <t>Peaxi162Scf00660g00117</t>
  </si>
  <si>
    <t>DNA-directed RNA polymerase V s</t>
  </si>
  <si>
    <t>Peaxi162Scf00502g00082</t>
  </si>
  <si>
    <t>DNA-directed RNA polymerases I</t>
  </si>
  <si>
    <t>438-457</t>
  </si>
  <si>
    <t>920-939</t>
  </si>
  <si>
    <t>Peaxi162Scf00074g00101</t>
  </si>
  <si>
    <t>656-675</t>
  </si>
  <si>
    <t>Peaxi162Scf01896g00003</t>
  </si>
  <si>
    <t>132-153</t>
  </si>
  <si>
    <t>Peaxi162Scf00074g00155</t>
  </si>
  <si>
    <t>growth-regulating factor 8</t>
  </si>
  <si>
    <t>534-555</t>
  </si>
  <si>
    <t>Peaxi162Scf00553g00533</t>
  </si>
  <si>
    <t>heat shock protein 70</t>
  </si>
  <si>
    <t>1327-1347</t>
  </si>
  <si>
    <t>Peaxi162Scf00114g00017</t>
  </si>
  <si>
    <t>152-171</t>
  </si>
  <si>
    <t>Peaxi162Scf00069g01513</t>
  </si>
  <si>
    <t>proton pump interactor 1</t>
  </si>
  <si>
    <t>963-983</t>
  </si>
  <si>
    <t>Peaxi162Scf00139g00013</t>
  </si>
  <si>
    <t>RNA-binding (RRM/RBD/RNP motifs</t>
  </si>
  <si>
    <t>218-238</t>
  </si>
  <si>
    <t>Peaxi162Scf00563g00529</t>
  </si>
  <si>
    <t>750-769</t>
  </si>
  <si>
    <t>Peaxi162Scf00957g00226</t>
  </si>
  <si>
    <t>135-155</t>
  </si>
  <si>
    <t>Peaxi162Scf00014g00127</t>
  </si>
  <si>
    <t>Peaxi162Scf00164g00714</t>
  </si>
  <si>
    <t>74-93</t>
  </si>
  <si>
    <t>Peaxi162Scf00295g00003</t>
  </si>
  <si>
    <t>51-70</t>
  </si>
  <si>
    <t>Peaxi162Scf28863g00002</t>
  </si>
  <si>
    <t>Peaxi162Scf00540g00026</t>
  </si>
  <si>
    <t>Zinc finger CCCH domain-contai</t>
  </si>
  <si>
    <t>85-105</t>
  </si>
  <si>
    <t>Peaxi162Scf00045g01456</t>
  </si>
  <si>
    <t>40S ribosomal protein S6</t>
  </si>
  <si>
    <t>24-43</t>
  </si>
  <si>
    <t>Peaxi162Scf00661g00027</t>
  </si>
  <si>
    <t>50S rib L21</t>
  </si>
  <si>
    <t>101-120</t>
  </si>
  <si>
    <t>Peaxi162Scf00385g00518</t>
  </si>
  <si>
    <t>Auxin efflux carrier family pr</t>
  </si>
  <si>
    <t>359-377</t>
  </si>
  <si>
    <t>Peaxi162Scf00211g00144</t>
  </si>
  <si>
    <t>Double Clp-N motif-containing</t>
  </si>
  <si>
    <t>218-237</t>
  </si>
  <si>
    <t>Peaxi162Scf00725g00412</t>
  </si>
  <si>
    <t>215-234</t>
  </si>
  <si>
    <t>Peaxi162Scf00003g00524</t>
  </si>
  <si>
    <t>280-299</t>
  </si>
  <si>
    <t>Peaxi162Scf00003g01510</t>
  </si>
  <si>
    <t>271-290</t>
  </si>
  <si>
    <t>Peaxi162Scf00009g01927</t>
  </si>
  <si>
    <t>laccase 10</t>
  </si>
  <si>
    <t>793-812</t>
  </si>
  <si>
    <t>Peaxi162Scf00014g00811</t>
  </si>
  <si>
    <t>683-702</t>
  </si>
  <si>
    <t>Peaxi162Scf00141g00720</t>
  </si>
  <si>
    <t>766-785</t>
  </si>
  <si>
    <t>Peaxi162Scf00366g00528</t>
  </si>
  <si>
    <t>laccase 11</t>
  </si>
  <si>
    <t>Peaxi162Scf00366g00529</t>
  </si>
  <si>
    <t>2345-2364</t>
  </si>
  <si>
    <t>Peaxi162Scf43465g00003</t>
  </si>
  <si>
    <t>110-129</t>
  </si>
  <si>
    <t>Peaxi162Scf00094g01013</t>
  </si>
  <si>
    <t>laccase 17</t>
  </si>
  <si>
    <t>692-711</t>
  </si>
  <si>
    <t>Peaxi162Scf00165g00079</t>
  </si>
  <si>
    <t>617-636</t>
  </si>
  <si>
    <t>Peaxi162Scf00774g00314</t>
  </si>
  <si>
    <t>680-699</t>
  </si>
  <si>
    <t>Peaxi162Scf00055g00109</t>
  </si>
  <si>
    <t>laccase 3</t>
  </si>
  <si>
    <t>686-705</t>
  </si>
  <si>
    <t>Peaxi162Scf00390g00824</t>
  </si>
  <si>
    <t>660-679</t>
  </si>
  <si>
    <t>Peaxi162Scf00284g00315</t>
  </si>
  <si>
    <t>laccase 5</t>
  </si>
  <si>
    <t>529-548</t>
  </si>
  <si>
    <t>Peaxi162Scf00977g00039</t>
  </si>
  <si>
    <t>laccase 7</t>
  </si>
  <si>
    <t>242-261</t>
  </si>
  <si>
    <t>Peaxi162Scf00977g00319</t>
  </si>
  <si>
    <t>647-666</t>
  </si>
  <si>
    <t>Peaxi162Scf01333g00131</t>
  </si>
  <si>
    <t>575-594</t>
  </si>
  <si>
    <t>Peaxi162Scf00390g00137</t>
  </si>
  <si>
    <t>57-76</t>
  </si>
  <si>
    <t>Peaxi162Scf00583g00535</t>
  </si>
  <si>
    <t>Mediator of RNA polymerase II</t>
  </si>
  <si>
    <t>2895-2913</t>
  </si>
  <si>
    <t>Peaxi162Scf00045g00088</t>
  </si>
  <si>
    <t>NAD(P)-binding Rossmann-fold su</t>
  </si>
  <si>
    <t>269-289</t>
  </si>
  <si>
    <t>Peaxi162Scf00175g00021</t>
  </si>
  <si>
    <t>pentatricopeptide repeat 336</t>
  </si>
  <si>
    <t>415-435</t>
  </si>
  <si>
    <t>Peaxi162Scf00095g00103</t>
  </si>
  <si>
    <t>1023-1043</t>
  </si>
  <si>
    <t>Peaxi162Scf00763g00043</t>
  </si>
  <si>
    <t>Transducin/WD40 repeat-like su</t>
  </si>
  <si>
    <t>1238-1257</t>
  </si>
  <si>
    <t>Peaxi162Scf00820g00016</t>
  </si>
  <si>
    <t>510-529</t>
  </si>
  <si>
    <t>Peaxi162Scf00201g00420</t>
  </si>
  <si>
    <t>333-351</t>
  </si>
  <si>
    <t>Peaxi162Scf00689g00333</t>
  </si>
  <si>
    <t>GATA type zinc finger transcri</t>
  </si>
  <si>
    <t>625-644</t>
  </si>
  <si>
    <t>Peaxi162Scf00435g01012</t>
  </si>
  <si>
    <t>2769-2788</t>
  </si>
  <si>
    <t>1538-1557</t>
  </si>
  <si>
    <t>626-645</t>
  </si>
  <si>
    <t>4-coumarate: CoA ligase 2</t>
  </si>
  <si>
    <t>1347-1366</t>
  </si>
  <si>
    <t>Peaxi162Scf01132g00319</t>
  </si>
  <si>
    <t>357-376</t>
  </si>
  <si>
    <t>Peaxi162Scf00009g01530</t>
  </si>
  <si>
    <t>Heparanase-like protein 3</t>
  </si>
  <si>
    <t>1147-1166</t>
  </si>
  <si>
    <t>Peaxi162Scf00154g00016</t>
  </si>
  <si>
    <t>Late embryogenesis abundant pr</t>
  </si>
  <si>
    <t>534-553</t>
  </si>
  <si>
    <t>Peaxi162Scf00018g00203</t>
  </si>
  <si>
    <t>phosphate transporter 1</t>
  </si>
  <si>
    <t>245-265</t>
  </si>
  <si>
    <t>Peaxi162Scf00855g00210</t>
  </si>
  <si>
    <t>Peaxi162Scf00011g00745</t>
  </si>
  <si>
    <t>phospholipase D alpha 1</t>
  </si>
  <si>
    <t>1888-1907</t>
  </si>
  <si>
    <t>Peaxi162Scf00785g00316</t>
  </si>
  <si>
    <t>TPX2 (targeting protein for</t>
  </si>
  <si>
    <t>1295-1314</t>
  </si>
  <si>
    <t>Peaxi162Scf00463g00052</t>
  </si>
  <si>
    <t>577-596</t>
  </si>
  <si>
    <t>Peaxi162Scf00444g00835</t>
  </si>
  <si>
    <t>PAR-1c</t>
  </si>
  <si>
    <t>26-45</t>
  </si>
  <si>
    <t>Peaxi162Scf00011g00016</t>
  </si>
  <si>
    <t>Basic blue protein</t>
  </si>
  <si>
    <t>40-60</t>
  </si>
  <si>
    <t>Peaxi162Scf00103g00071</t>
  </si>
  <si>
    <t>Blue copper protein</t>
  </si>
  <si>
    <t>511-531</t>
  </si>
  <si>
    <t>Peaxi162Scf00486g00096</t>
  </si>
  <si>
    <t>Copper-exporting P-type ATPase</t>
  </si>
  <si>
    <t>2124-2145</t>
  </si>
  <si>
    <t>Peaxi162Scf00472g00416</t>
  </si>
  <si>
    <t>852-873</t>
  </si>
  <si>
    <t>Peaxi162Scf00088g00614</t>
  </si>
  <si>
    <t>Octicosapeptide/Phox/Bem1p (PB</t>
  </si>
  <si>
    <t>1479-1498</t>
  </si>
  <si>
    <t>Peaxi162Scf00015g02711</t>
  </si>
  <si>
    <t>SAC3/GANP/Nin1/mts3/eIF-3 p25</t>
  </si>
  <si>
    <t>1736-1756</t>
  </si>
  <si>
    <t>Peaxi162Scf00501g00012</t>
  </si>
  <si>
    <t>190-211</t>
  </si>
  <si>
    <t>Peaxi162Scf01327g00136</t>
  </si>
  <si>
    <t>184-205</t>
  </si>
  <si>
    <t>Peaxi162Scf00592g00456</t>
  </si>
  <si>
    <t>ATPase family associated with</t>
  </si>
  <si>
    <t>481-501</t>
  </si>
  <si>
    <t>Peaxi162Scf00009g02022</t>
  </si>
  <si>
    <t>defective in exine formation p</t>
  </si>
  <si>
    <t>2009-2029</t>
  </si>
  <si>
    <t>Peaxi162Scf00715g00117</t>
  </si>
  <si>
    <t>1406-1425</t>
  </si>
  <si>
    <t>Peaxi162Scf00550g00052</t>
  </si>
  <si>
    <t>Ferredoxin-dependent glutamate</t>
  </si>
  <si>
    <t>2043-2064</t>
  </si>
  <si>
    <t>Peaxi162Scf00089g00027</t>
  </si>
  <si>
    <t>584-604</t>
  </si>
  <si>
    <t>Peaxi162Scf01390g00037</t>
  </si>
  <si>
    <t>770-790</t>
  </si>
  <si>
    <t>Peaxi162Scf01238g00222</t>
  </si>
  <si>
    <t>1520-1540</t>
  </si>
  <si>
    <t>Peaxi162Scf00769g00021</t>
  </si>
  <si>
    <t>Serine incorporator 3</t>
  </si>
  <si>
    <t>154-173</t>
  </si>
  <si>
    <t>Peaxi162Scf06066g00004</t>
  </si>
  <si>
    <t>289-308</t>
  </si>
  <si>
    <t>Peaxi162Scf00012g03212</t>
  </si>
  <si>
    <t>Zinc finger C-x8-C-x5-C-x3-H t</t>
  </si>
  <si>
    <t>1210-1231</t>
  </si>
  <si>
    <t>Peaxi162Scf01158g00312</t>
  </si>
  <si>
    <t>Bifunctional inhibitor/lipid-t</t>
  </si>
  <si>
    <t>84-104</t>
  </si>
  <si>
    <t>Peaxi162Scf00776g00113</t>
  </si>
  <si>
    <t>601-620</t>
  </si>
  <si>
    <t>320-340</t>
  </si>
  <si>
    <t>Peaxi162Scf01039g00230</t>
  </si>
  <si>
    <t>histone H2A 2</t>
  </si>
  <si>
    <t>386-407</t>
  </si>
  <si>
    <t>Peaxi162Scf00078g00249</t>
  </si>
  <si>
    <t>891-911</t>
  </si>
  <si>
    <t>Peaxi162Scf01365g00026</t>
  </si>
  <si>
    <t>366-386</t>
  </si>
  <si>
    <t>Peaxi162Scf01079g00017</t>
  </si>
  <si>
    <t>Alcohol-forming fatty acyl-CoA</t>
  </si>
  <si>
    <t>1316-1336</t>
  </si>
  <si>
    <t>Peaxi162Scf00384g00416</t>
  </si>
  <si>
    <t>sequence-specific DNA binding</t>
  </si>
  <si>
    <t>889-910</t>
  </si>
  <si>
    <t>Peaxi162Scf00362g00956</t>
  </si>
  <si>
    <t>zinc transporter 10 precursor</t>
  </si>
  <si>
    <t>562-582</t>
  </si>
  <si>
    <t>Peaxi162Scf00304g01342</t>
  </si>
  <si>
    <t>Autophagy-related protein 3</t>
  </si>
  <si>
    <t>1203-1222</t>
  </si>
  <si>
    <t>Peaxi162Scf00440g00052</t>
  </si>
  <si>
    <t>Cytochrome P450 superfamily pro</t>
  </si>
  <si>
    <t>745-765</t>
  </si>
  <si>
    <t>Peaxi162Scf00038g01039</t>
  </si>
  <si>
    <t>phytochrome-associated protei</t>
  </si>
  <si>
    <t>1262-1282</t>
  </si>
  <si>
    <t>Peaxi162Scf00829g00016</t>
  </si>
  <si>
    <t>Regulator of chromosome conden</t>
  </si>
  <si>
    <t>773-793</t>
  </si>
  <si>
    <t>Peaxi162Scf00445g00001</t>
  </si>
  <si>
    <t>Serine/threonine-protein kinase</t>
  </si>
  <si>
    <t>418-437</t>
  </si>
  <si>
    <t>Peaxi162Scf00111g00527</t>
  </si>
  <si>
    <t>Translation initiation factor</t>
  </si>
  <si>
    <t>36-56</t>
  </si>
  <si>
    <t>Peaxi162Scf00945g00015</t>
  </si>
  <si>
    <t>1178-1198</t>
  </si>
  <si>
    <t>Peaxi162Scf00163g00523</t>
  </si>
  <si>
    <t>Cell division protein FtsZ</t>
  </si>
  <si>
    <t>219-239</t>
  </si>
  <si>
    <t>Peaxi162Scf01039g00110</t>
  </si>
  <si>
    <t>DEGP protease 2</t>
  </si>
  <si>
    <t>228-248</t>
  </si>
  <si>
    <t>Peaxi162Scf00494g00077</t>
  </si>
  <si>
    <t>Diacylglycerol O-acyltransfera</t>
  </si>
  <si>
    <t>Peaxi162Scf00324g00081</t>
  </si>
  <si>
    <t>Galactose oxidase/kelch repeat</t>
  </si>
  <si>
    <t>195-215</t>
  </si>
  <si>
    <t>Peaxi162Scf00003g01126</t>
  </si>
  <si>
    <t>Peaxi162Scf00195g00910</t>
  </si>
  <si>
    <t>TRAF-like superfamily protein</t>
  </si>
  <si>
    <t>902-922</t>
  </si>
  <si>
    <t>Peaxi162Scf00111g00015</t>
  </si>
  <si>
    <t>AT-hook motif nuclear-localized</t>
  </si>
  <si>
    <t>747-767</t>
  </si>
  <si>
    <t>Peaxi162Scf00071g00088</t>
  </si>
  <si>
    <t>bZIP transcription factor fami</t>
  </si>
  <si>
    <t>291-310</t>
  </si>
  <si>
    <t>Peaxi162Scf00254g00311</t>
  </si>
  <si>
    <t>LETM1 and EF-hand domain-conta</t>
  </si>
  <si>
    <t>147-167</t>
  </si>
  <si>
    <t>Peaxi162Scf00009g02530</t>
  </si>
  <si>
    <t>65-85</t>
  </si>
  <si>
    <t>Peaxi162Scf00048g01819</t>
  </si>
  <si>
    <t>74-94</t>
  </si>
  <si>
    <t>Peaxi162Scf00052g00052</t>
  </si>
  <si>
    <t>80-100</t>
  </si>
  <si>
    <t>Peaxi162Scf00052g00713</t>
  </si>
  <si>
    <t>Peaxi162Scf00095g00526</t>
  </si>
  <si>
    <t>5054-5074</t>
  </si>
  <si>
    <t>Peaxi162Scf00158g00012</t>
  </si>
  <si>
    <t>Peaxi162Scf00698g00004</t>
  </si>
  <si>
    <t>ubiquitin-protein ligase</t>
  </si>
  <si>
    <t>Peaxi162Scf00018g00213</t>
  </si>
  <si>
    <t>67-87</t>
  </si>
  <si>
    <t>Peaxi162Scf01192g00210</t>
  </si>
  <si>
    <t>Peaxi162Scf00207g00258</t>
  </si>
  <si>
    <t>amino acid binding protein</t>
  </si>
  <si>
    <t>1000-1020</t>
  </si>
  <si>
    <t>Peaxi162Scf00128g00012</t>
  </si>
  <si>
    <t>5640-5660</t>
  </si>
  <si>
    <t>Peaxi162Scf00026g02224</t>
  </si>
  <si>
    <t>Esterase/lipase/thioesterase f</t>
  </si>
  <si>
    <t>1429-1449</t>
  </si>
  <si>
    <t>Peaxi162Scf00082g00216</t>
  </si>
  <si>
    <t>DnaJ homolog subfamily C member 25 homolo</t>
  </si>
  <si>
    <t>2705-2725</t>
  </si>
  <si>
    <t>2501-2520</t>
  </si>
  <si>
    <t>Peaxi162Scf00112g02222</t>
  </si>
  <si>
    <t>Leucine-rich repeat transmembr</t>
  </si>
  <si>
    <t>1146-1166</t>
  </si>
  <si>
    <t>2262-2282</t>
  </si>
  <si>
    <t>Peaxi162Scf00020g00235</t>
  </si>
  <si>
    <t>DSBA oxidoreductase family protein isofor</t>
  </si>
  <si>
    <t>341-361</t>
  </si>
  <si>
    <t>Peaxi162Scf00126g00123</t>
  </si>
  <si>
    <t>expressed protein</t>
  </si>
  <si>
    <t>3781-3801</t>
  </si>
  <si>
    <t>Peaxi162Scf00540g00015</t>
  </si>
  <si>
    <t>pyruvate decarboxylase-3</t>
  </si>
  <si>
    <t>145-165</t>
  </si>
  <si>
    <t>Peaxi162Scf00128g01631</t>
  </si>
  <si>
    <t>SAUR family protein</t>
  </si>
  <si>
    <t>738-758</t>
  </si>
  <si>
    <t>Peaxi162Scf00160g00529</t>
  </si>
  <si>
    <t>1304-1324</t>
  </si>
  <si>
    <t>Peaxi162Scf00004g00118</t>
  </si>
  <si>
    <t>RING/U-box superfamily protein isoform 1</t>
  </si>
  <si>
    <t>16953-16973</t>
  </si>
  <si>
    <t>16706-16726</t>
  </si>
  <si>
    <t>Peaxi162Scf00357g00729</t>
  </si>
  <si>
    <t>70-93</t>
  </si>
  <si>
    <t>1-948</t>
  </si>
  <si>
    <t>1-762</t>
  </si>
  <si>
    <t>1-747</t>
  </si>
  <si>
    <t>80-919</t>
  </si>
  <si>
    <t>1-1581</t>
  </si>
  <si>
    <t>1-1509</t>
  </si>
  <si>
    <t>1-636</t>
  </si>
  <si>
    <t>1-1716</t>
  </si>
  <si>
    <t>1-978</t>
  </si>
  <si>
    <t>1-1740</t>
  </si>
  <si>
    <t>1-1764</t>
  </si>
  <si>
    <t>1-1776</t>
  </si>
  <si>
    <t>50-1876</t>
  </si>
  <si>
    <t>1-990</t>
  </si>
  <si>
    <t>215-1747</t>
  </si>
  <si>
    <t>1-1107</t>
  </si>
  <si>
    <t>1-1101</t>
  </si>
  <si>
    <t>1-1650</t>
  </si>
  <si>
    <t>1-1404</t>
  </si>
  <si>
    <t>1-1122</t>
  </si>
  <si>
    <t>1-1539</t>
  </si>
  <si>
    <t>1-423</t>
  </si>
  <si>
    <t>30-587</t>
  </si>
  <si>
    <t>1-1074</t>
  </si>
  <si>
    <t>1-1596</t>
  </si>
  <si>
    <t>82-1341</t>
  </si>
  <si>
    <t>1-1422</t>
  </si>
  <si>
    <t>1-546</t>
  </si>
  <si>
    <t>1-1275</t>
  </si>
  <si>
    <t>1-699</t>
  </si>
  <si>
    <t>84-677</t>
  </si>
  <si>
    <t>1-1425</t>
  </si>
  <si>
    <t>1-939</t>
  </si>
  <si>
    <t>1-1365</t>
  </si>
  <si>
    <t>159-1280</t>
  </si>
  <si>
    <t>229-822</t>
  </si>
  <si>
    <t>21-2066</t>
  </si>
  <si>
    <t>1-1812</t>
  </si>
  <si>
    <t>1-612</t>
  </si>
  <si>
    <t>1-1788</t>
  </si>
  <si>
    <t>101-868</t>
  </si>
  <si>
    <t>1-756</t>
  </si>
  <si>
    <t>1-522</t>
  </si>
  <si>
    <t>153-893</t>
  </si>
  <si>
    <t>1-1713</t>
  </si>
  <si>
    <t>15-1802</t>
  </si>
  <si>
    <t>1-1590</t>
  </si>
  <si>
    <t>1-324</t>
  </si>
  <si>
    <t>135-1301</t>
  </si>
  <si>
    <t>1-1641</t>
  </si>
  <si>
    <t>1-1176</t>
  </si>
  <si>
    <t>1-1233</t>
  </si>
  <si>
    <t>9-1604</t>
  </si>
  <si>
    <t>1-1695</t>
  </si>
  <si>
    <t>1-339</t>
  </si>
  <si>
    <t>83-1801</t>
  </si>
  <si>
    <t>1-1749</t>
  </si>
  <si>
    <t>1-513</t>
  </si>
  <si>
    <t>1-1566</t>
  </si>
  <si>
    <t>1-1308</t>
  </si>
  <si>
    <t>1-1329</t>
  </si>
  <si>
    <t>1-996</t>
  </si>
  <si>
    <t>1-1614</t>
  </si>
  <si>
    <t>1-783</t>
  </si>
  <si>
    <t>1-927</t>
  </si>
  <si>
    <t>1-807</t>
  </si>
  <si>
    <t>189-902</t>
  </si>
  <si>
    <t>1-1341</t>
  </si>
  <si>
    <t>1-1347</t>
  </si>
  <si>
    <t>1-564</t>
  </si>
  <si>
    <t>1-894</t>
  </si>
  <si>
    <t>1-1149</t>
  </si>
  <si>
    <t>1-867</t>
  </si>
  <si>
    <t>1-984</t>
  </si>
  <si>
    <t>1-1371</t>
  </si>
  <si>
    <t>1-1011</t>
  </si>
  <si>
    <t>1-876</t>
  </si>
  <si>
    <t>54-1094</t>
  </si>
  <si>
    <t>1-972</t>
  </si>
  <si>
    <t>1-1059</t>
  </si>
  <si>
    <t>1-1653</t>
  </si>
  <si>
    <t>1-1527</t>
  </si>
  <si>
    <t>1-843</t>
  </si>
  <si>
    <t>1-1119</t>
  </si>
  <si>
    <t>1-1428</t>
  </si>
  <si>
    <t>1-1050</t>
  </si>
  <si>
    <t>1-1134</t>
  </si>
  <si>
    <t>1-1851</t>
  </si>
  <si>
    <t>1-351</t>
  </si>
  <si>
    <t>76-2646</t>
  </si>
  <si>
    <t>1-1266</t>
  </si>
  <si>
    <t>1-1608</t>
  </si>
  <si>
    <t>96-1979</t>
  </si>
  <si>
    <t>105-1883</t>
  </si>
  <si>
    <t>1-1407</t>
  </si>
  <si>
    <t>1-846</t>
  </si>
  <si>
    <t>111-2126</t>
  </si>
  <si>
    <t>1-1029</t>
  </si>
  <si>
    <t>1-1560</t>
  </si>
  <si>
    <t>1-1386</t>
  </si>
  <si>
    <t>48-1550</t>
  </si>
  <si>
    <t>1-879</t>
  </si>
  <si>
    <t>1-1458</t>
  </si>
  <si>
    <t>1-1395</t>
  </si>
  <si>
    <t>1-1086</t>
  </si>
  <si>
    <t>1-603</t>
  </si>
  <si>
    <t>1-1161</t>
  </si>
  <si>
    <t>1-1173</t>
  </si>
  <si>
    <t>1-1332</t>
  </si>
  <si>
    <t>1-1215</t>
  </si>
  <si>
    <t>1-1521</t>
  </si>
  <si>
    <t>1-1323</t>
  </si>
  <si>
    <t>1-1356</t>
  </si>
  <si>
    <t>1-651</t>
  </si>
  <si>
    <t>1-1206</t>
  </si>
  <si>
    <t>1-861</t>
  </si>
  <si>
    <t>1-891</t>
  </si>
  <si>
    <t>1-960</t>
  </si>
  <si>
    <t>1-1080</t>
  </si>
  <si>
    <t>1-1626</t>
  </si>
  <si>
    <t>19-888</t>
  </si>
  <si>
    <t>355-816</t>
  </si>
  <si>
    <t>1-618</t>
  </si>
  <si>
    <t>1-1326</t>
  </si>
  <si>
    <t>1-1236</t>
  </si>
  <si>
    <t>1-1257</t>
  </si>
  <si>
    <t>1-1761</t>
  </si>
  <si>
    <t>245-1630</t>
  </si>
  <si>
    <t>1-858</t>
  </si>
  <si>
    <t>1-1479</t>
  </si>
  <si>
    <t>1-1026</t>
  </si>
  <si>
    <t>14-10981</t>
  </si>
  <si>
    <t>1-360</t>
  </si>
  <si>
    <t>1-1098</t>
  </si>
  <si>
    <t>1-771</t>
  </si>
  <si>
    <t>1-801</t>
  </si>
  <si>
    <t>30-1007</t>
  </si>
  <si>
    <t>1-753</t>
  </si>
  <si>
    <t>89-520</t>
  </si>
  <si>
    <t>185-832</t>
  </si>
  <si>
    <t>1-1401</t>
  </si>
  <si>
    <t>1-816</t>
  </si>
  <si>
    <t>200-1540</t>
  </si>
  <si>
    <t>1-1437</t>
  </si>
  <si>
    <t>1-330</t>
  </si>
  <si>
    <t>1-864</t>
  </si>
  <si>
    <t>1-888</t>
  </si>
  <si>
    <t>1-975</t>
  </si>
  <si>
    <t>1-885</t>
  </si>
  <si>
    <t>1-1725</t>
  </si>
  <si>
    <t>33-3557</t>
  </si>
  <si>
    <t>115-2061</t>
  </si>
  <si>
    <t>5-967</t>
  </si>
  <si>
    <t>1-942</t>
  </si>
  <si>
    <t>1-1218</t>
  </si>
  <si>
    <t>1-702</t>
  </si>
  <si>
    <t>1-1023</t>
  </si>
  <si>
    <t>35-829</t>
  </si>
  <si>
    <t>1-1071</t>
  </si>
  <si>
    <t>1-1290</t>
  </si>
  <si>
    <t>56-2422</t>
  </si>
  <si>
    <t>1-873</t>
  </si>
  <si>
    <t>1-525</t>
  </si>
  <si>
    <t>1-1008</t>
  </si>
  <si>
    <t>1-429</t>
  </si>
  <si>
    <t>1-1782</t>
  </si>
  <si>
    <t>1-1392</t>
  </si>
  <si>
    <t>1-1488</t>
  </si>
  <si>
    <t>206-1141</t>
  </si>
  <si>
    <t>1-1848</t>
  </si>
  <si>
    <t>1-1887</t>
  </si>
  <si>
    <t>1-1671</t>
  </si>
  <si>
    <t>17-952</t>
  </si>
  <si>
    <t>1-855</t>
  </si>
  <si>
    <t>1-1500</t>
  </si>
  <si>
    <t>1-1743</t>
  </si>
  <si>
    <t>1-813</t>
  </si>
  <si>
    <t>1-1461</t>
  </si>
  <si>
    <t>30-839</t>
  </si>
  <si>
    <t>192-659</t>
  </si>
  <si>
    <t>1-1377</t>
  </si>
  <si>
    <t>1-1674</t>
  </si>
  <si>
    <t>1-1617</t>
  </si>
  <si>
    <t>98-1624</t>
  </si>
  <si>
    <t>1-1503</t>
  </si>
  <si>
    <t>1-1077</t>
  </si>
  <si>
    <t>1-957</t>
  </si>
  <si>
    <t>71-607</t>
  </si>
  <si>
    <t>1-282</t>
  </si>
  <si>
    <t>1-1287</t>
  </si>
  <si>
    <t>1-1005</t>
  </si>
  <si>
    <t>1-1113</t>
  </si>
  <si>
    <t>1-1362</t>
  </si>
  <si>
    <t>7-243</t>
  </si>
  <si>
    <t>1-1491</t>
  </si>
  <si>
    <t>1-921</t>
  </si>
  <si>
    <t>1-225</t>
  </si>
  <si>
    <t>1-504</t>
  </si>
  <si>
    <t>1-489</t>
  </si>
  <si>
    <t>1-930</t>
  </si>
  <si>
    <t>74-4966</t>
  </si>
  <si>
    <t>1-1284</t>
  </si>
  <si>
    <t>1-1701</t>
  </si>
  <si>
    <t>39-359</t>
  </si>
  <si>
    <t>1-627</t>
  </si>
  <si>
    <t>1-1251</t>
  </si>
  <si>
    <t>1-777</t>
  </si>
  <si>
    <t>1-1359</t>
  </si>
  <si>
    <t>71-706</t>
  </si>
  <si>
    <t>105-656</t>
  </si>
  <si>
    <t>1-1605</t>
  </si>
  <si>
    <t>1-1698</t>
  </si>
  <si>
    <t>1-1629</t>
  </si>
  <si>
    <t>1-1209</t>
  </si>
  <si>
    <t>1-1815</t>
  </si>
  <si>
    <t>1-234</t>
  </si>
  <si>
    <t>1-1770</t>
  </si>
  <si>
    <t>1-1047</t>
  </si>
  <si>
    <t>76-2076</t>
  </si>
  <si>
    <t>1-1470</t>
  </si>
  <si>
    <t>13-1092</t>
  </si>
  <si>
    <t>149-1894</t>
  </si>
  <si>
    <t>1-1191</t>
  </si>
  <si>
    <t>1-1260</t>
  </si>
  <si>
    <t>227-2065</t>
  </si>
  <si>
    <t>1-1314</t>
  </si>
  <si>
    <t>1-567</t>
  </si>
  <si>
    <t>1-1569</t>
  </si>
  <si>
    <t>1-1893</t>
  </si>
  <si>
    <t>1-1662</t>
  </si>
  <si>
    <t>1-1041</t>
  </si>
  <si>
    <t>1-663</t>
  </si>
  <si>
    <t>1-1827</t>
  </si>
  <si>
    <t>183-1367</t>
  </si>
  <si>
    <t>124-3199</t>
  </si>
  <si>
    <t>1-1575</t>
  </si>
  <si>
    <t>1-1449</t>
  </si>
  <si>
    <t>47-790</t>
  </si>
  <si>
    <t>119-1510</t>
  </si>
  <si>
    <t>196-513</t>
  </si>
  <si>
    <t>256-2247</t>
  </si>
  <si>
    <t>89-952</t>
  </si>
  <si>
    <t>1-1665</t>
  </si>
  <si>
    <t>1-1623</t>
  </si>
  <si>
    <t>105-1847</t>
  </si>
  <si>
    <t>139-1305</t>
  </si>
  <si>
    <t>1-993</t>
  </si>
  <si>
    <t>1-444</t>
  </si>
  <si>
    <t>1-570</t>
  </si>
  <si>
    <t>20-2359</t>
  </si>
  <si>
    <t>1-798</t>
  </si>
  <si>
    <t>1-954</t>
  </si>
  <si>
    <t>1-1143</t>
  </si>
  <si>
    <t>1-951</t>
  </si>
  <si>
    <t>1-1110</t>
  </si>
  <si>
    <t>71-1519</t>
  </si>
  <si>
    <t>1-1464</t>
  </si>
  <si>
    <t>8-775</t>
  </si>
  <si>
    <t>1-936</t>
  </si>
  <si>
    <t>1-1530</t>
  </si>
  <si>
    <t>1-672</t>
  </si>
  <si>
    <t>35-727</t>
  </si>
  <si>
    <t>1-903</t>
  </si>
  <si>
    <t>1-1647</t>
  </si>
  <si>
    <t>1-1572</t>
  </si>
  <si>
    <t>117-1979</t>
  </si>
  <si>
    <t>1-834</t>
  </si>
  <si>
    <t>179-1558</t>
  </si>
  <si>
    <t>1-1551</t>
  </si>
  <si>
    <t>1-243</t>
  </si>
  <si>
    <t>49-798</t>
  </si>
  <si>
    <t>93-848</t>
  </si>
  <si>
    <t>1-1692</t>
  </si>
  <si>
    <t>1-1554</t>
  </si>
  <si>
    <t>138-1790</t>
  </si>
  <si>
    <t>105-1781</t>
  </si>
  <si>
    <t>1-1689</t>
  </si>
  <si>
    <t>71-1648</t>
  </si>
  <si>
    <t>123-1568</t>
  </si>
  <si>
    <t>1-1227</t>
  </si>
  <si>
    <t>1-819</t>
  </si>
  <si>
    <t>1-1200</t>
  </si>
  <si>
    <t>1-1656</t>
  </si>
  <si>
    <t>1-207</t>
  </si>
  <si>
    <t>84-653</t>
  </si>
  <si>
    <t>1-714</t>
  </si>
  <si>
    <t>1-1881</t>
  </si>
  <si>
    <t>1-1632</t>
  </si>
  <si>
    <t>240-1607</t>
  </si>
  <si>
    <t>114-668</t>
  </si>
  <si>
    <t>31-414</t>
  </si>
  <si>
    <t>1-516</t>
  </si>
  <si>
    <t>39-401</t>
  </si>
  <si>
    <t>1-1299</t>
  </si>
  <si>
    <t>70-624</t>
  </si>
  <si>
    <t>1-600</t>
  </si>
  <si>
    <t>1-420</t>
  </si>
  <si>
    <t>1-492</t>
  </si>
  <si>
    <t>49-3459</t>
  </si>
  <si>
    <t>142-870</t>
  </si>
  <si>
    <t>1-684</t>
  </si>
  <si>
    <t>1-1668</t>
  </si>
  <si>
    <t>1-1578</t>
  </si>
  <si>
    <t>1-1476</t>
  </si>
  <si>
    <t>1-804</t>
  </si>
  <si>
    <t>1-1194</t>
  </si>
  <si>
    <t>1-1062</t>
  </si>
  <si>
    <t>1-1224</t>
  </si>
  <si>
    <t>1-1116</t>
  </si>
  <si>
    <t>1-1710</t>
  </si>
  <si>
    <t>1-393</t>
  </si>
  <si>
    <t>1-759</t>
  </si>
  <si>
    <t>1-870</t>
  </si>
  <si>
    <t>1-1419</t>
  </si>
  <si>
    <t>1-1860</t>
  </si>
  <si>
    <t>309-839</t>
  </si>
  <si>
    <t>212-718</t>
  </si>
  <si>
    <t>36-1208</t>
  </si>
  <si>
    <t>1-3612</t>
  </si>
  <si>
    <t>1-2502</t>
  </si>
  <si>
    <t>1-2928</t>
  </si>
  <si>
    <t>1-5817</t>
  </si>
  <si>
    <t>1-2178</t>
  </si>
  <si>
    <t>1-2031</t>
  </si>
  <si>
    <t>1-3888</t>
  </si>
  <si>
    <t>1-2619</t>
  </si>
  <si>
    <t>1-3063</t>
  </si>
  <si>
    <t>1-2886</t>
  </si>
  <si>
    <t>1-2082</t>
  </si>
  <si>
    <t>1-2400</t>
  </si>
  <si>
    <t>1-2013</t>
  </si>
  <si>
    <t>1-2598</t>
  </si>
  <si>
    <t>1-3762</t>
  </si>
  <si>
    <t>1-3180</t>
  </si>
  <si>
    <t>1-3093</t>
  </si>
  <si>
    <t>1-2076</t>
  </si>
  <si>
    <t>1-4917</t>
  </si>
  <si>
    <t>1-2511</t>
  </si>
  <si>
    <t>1-2625</t>
  </si>
  <si>
    <t>1-3741</t>
  </si>
  <si>
    <t>1-1980</t>
  </si>
  <si>
    <t>1-1977</t>
  </si>
  <si>
    <t>1-3885</t>
  </si>
  <si>
    <t>1-2244</t>
  </si>
  <si>
    <t>1-5082</t>
  </si>
  <si>
    <t>1-2184</t>
  </si>
  <si>
    <t>1-1932</t>
  </si>
  <si>
    <t>1-3108</t>
  </si>
  <si>
    <t>1-4272</t>
  </si>
  <si>
    <t>1-3594</t>
  </si>
  <si>
    <t>1-2781</t>
  </si>
  <si>
    <t>1-4839</t>
  </si>
  <si>
    <t>1-3417</t>
  </si>
  <si>
    <t>1-3399</t>
  </si>
  <si>
    <t>1-3237</t>
  </si>
  <si>
    <t>1-2430</t>
  </si>
  <si>
    <t>1-2595</t>
  </si>
  <si>
    <t>1-2412</t>
  </si>
  <si>
    <t>1-2343</t>
  </si>
  <si>
    <t>1-3210</t>
  </si>
  <si>
    <t>9-3266</t>
  </si>
  <si>
    <t>9-3197</t>
  </si>
  <si>
    <t>1-2739</t>
  </si>
  <si>
    <t>1-3249</t>
  </si>
  <si>
    <t>1-2820</t>
  </si>
  <si>
    <t>1-4362</t>
  </si>
  <si>
    <t>1-2193</t>
  </si>
  <si>
    <t>1-2163</t>
  </si>
  <si>
    <t>1-2298</t>
  </si>
  <si>
    <t>1-3804</t>
  </si>
  <si>
    <t>1-2097</t>
  </si>
  <si>
    <t>1-4179</t>
  </si>
  <si>
    <t>1-2328</t>
  </si>
  <si>
    <t>1-3663</t>
  </si>
  <si>
    <t>1-2322</t>
  </si>
  <si>
    <t>1-2727</t>
  </si>
  <si>
    <t>1-2874</t>
  </si>
  <si>
    <t>1-2052</t>
  </si>
  <si>
    <t>1-1953</t>
  </si>
  <si>
    <t>1-2364</t>
  </si>
  <si>
    <t>1-2487</t>
  </si>
  <si>
    <t>1-2247</t>
  </si>
  <si>
    <t>1-2124</t>
  </si>
  <si>
    <t>1-2133</t>
  </si>
  <si>
    <t>1-2304</t>
  </si>
  <si>
    <t>1-1908</t>
  </si>
  <si>
    <t>1-2388</t>
  </si>
  <si>
    <t>1-2778</t>
  </si>
  <si>
    <t>1-2943</t>
  </si>
  <si>
    <t>1-3189</t>
  </si>
  <si>
    <t>1-2655</t>
  </si>
  <si>
    <t>1-2667</t>
  </si>
  <si>
    <t>1-1989</t>
  </si>
  <si>
    <t>1-2700</t>
  </si>
  <si>
    <t>1-2664</t>
  </si>
  <si>
    <t>1-4899</t>
  </si>
  <si>
    <t>1-3897</t>
  </si>
  <si>
    <t>1-6795</t>
  </si>
  <si>
    <t>1-4719</t>
  </si>
  <si>
    <t>1-2952</t>
  </si>
  <si>
    <t>1-4746</t>
  </si>
  <si>
    <t>1-3429</t>
  </si>
  <si>
    <t>1-2736</t>
  </si>
  <si>
    <t>1-2157</t>
  </si>
  <si>
    <t>1-3660</t>
  </si>
  <si>
    <t>1-3489</t>
  </si>
  <si>
    <t>1-3018</t>
  </si>
  <si>
    <t>1-2826</t>
  </si>
  <si>
    <t>1-2064</t>
  </si>
  <si>
    <t>1-2421</t>
  </si>
  <si>
    <t>1-2007</t>
  </si>
  <si>
    <t>1-1992</t>
  </si>
  <si>
    <t>1-1926</t>
  </si>
  <si>
    <t>1-2997</t>
  </si>
  <si>
    <t>1-1974</t>
  </si>
  <si>
    <t>1-3669</t>
  </si>
  <si>
    <t>1-2046</t>
  </si>
  <si>
    <t>1-2955</t>
  </si>
  <si>
    <t>1-2865</t>
  </si>
  <si>
    <t>1-2415</t>
  </si>
  <si>
    <t>1-6723</t>
  </si>
  <si>
    <t>1-6747</t>
  </si>
  <si>
    <t>1-3726</t>
  </si>
  <si>
    <t>1-2289</t>
  </si>
  <si>
    <t>1-6570</t>
  </si>
  <si>
    <t>1-3315</t>
  </si>
  <si>
    <t>1-3582</t>
  </si>
  <si>
    <t>1-3408</t>
  </si>
  <si>
    <t>1-2673</t>
  </si>
  <si>
    <t>1-2646</t>
  </si>
  <si>
    <t>1-2730</t>
  </si>
  <si>
    <t>1-4329</t>
  </si>
  <si>
    <t>1-2442</t>
  </si>
  <si>
    <t>1-4674</t>
  </si>
  <si>
    <t>1-6750</t>
  </si>
  <si>
    <t>1-2559</t>
  </si>
  <si>
    <t>1-7500</t>
  </si>
  <si>
    <t>1-3126</t>
  </si>
  <si>
    <t>1-3117</t>
  </si>
  <si>
    <t>1-2787</t>
  </si>
  <si>
    <t>1-2634</t>
  </si>
  <si>
    <t>1-2376</t>
  </si>
  <si>
    <t>1-2169</t>
  </si>
  <si>
    <t>1-2526</t>
  </si>
  <si>
    <t>1-2070</t>
  </si>
  <si>
    <t>1-3351</t>
  </si>
  <si>
    <t>1-2910</t>
  </si>
  <si>
    <t>1-2844</t>
  </si>
  <si>
    <t>1-2565</t>
  </si>
  <si>
    <t>1-2817</t>
  </si>
  <si>
    <t>1-2934</t>
  </si>
  <si>
    <t>1-2607</t>
  </si>
  <si>
    <t>1-6636</t>
  </si>
  <si>
    <t>1-2028</t>
  </si>
  <si>
    <t>1-3261</t>
  </si>
  <si>
    <t>1-3012</t>
  </si>
  <si>
    <t>1-2274</t>
  </si>
  <si>
    <t>1-2088</t>
  </si>
  <si>
    <t>1-6228</t>
  </si>
  <si>
    <t>1-1956</t>
  </si>
  <si>
    <r>
      <rPr>
        <i/>
        <sz val="12"/>
        <rFont val="Calibri"/>
        <scheme val="minor"/>
      </rPr>
      <t>Ath</t>
    </r>
    <r>
      <rPr>
        <sz val="12"/>
        <rFont val="Calibri"/>
        <family val="2"/>
        <scheme val="minor"/>
      </rPr>
      <t xml:space="preserve"> protein of unknown function</t>
    </r>
  </si>
  <si>
    <t>Peinf101Scf02073g00004</t>
  </si>
  <si>
    <t xml:space="preserve">3-hydroxyisobutyrate dehydrogen   </t>
  </si>
  <si>
    <t xml:space="preserve"> 207-226</t>
  </si>
  <si>
    <t>Peinf101Scf02073g00003</t>
  </si>
  <si>
    <t xml:space="preserve">6-phosphogluconate dehydrogenas   </t>
  </si>
  <si>
    <t xml:space="preserve"> 273-292</t>
  </si>
  <si>
    <t>Peinf101Scf00586g01014</t>
  </si>
  <si>
    <t xml:space="preserve">Adenylosuccinate lyase   </t>
  </si>
  <si>
    <t xml:space="preserve"> 234-252</t>
  </si>
  <si>
    <t>Peinf101Scf00737g13010</t>
  </si>
  <si>
    <t xml:space="preserve"> 33-52</t>
  </si>
  <si>
    <t>Peinf101Scf01775g10039</t>
  </si>
  <si>
    <t>Peinf101Scf02318g07042</t>
  </si>
  <si>
    <t xml:space="preserve"> 39-58</t>
  </si>
  <si>
    <t>Peinf101Scf01072g00012</t>
  </si>
  <si>
    <t xml:space="preserve">Binding protein   </t>
  </si>
  <si>
    <t xml:space="preserve"> 3351-3369</t>
  </si>
  <si>
    <t>Peinf101Scf04888g00010</t>
  </si>
  <si>
    <t xml:space="preserve"> 3432-3450</t>
  </si>
  <si>
    <t>Peinf101Scf03679g00024</t>
  </si>
  <si>
    <t xml:space="preserve"> 885-903</t>
  </si>
  <si>
    <t>Peinf101Scf02206g00009</t>
  </si>
  <si>
    <t xml:space="preserve">conserved hypothetical protein  </t>
  </si>
  <si>
    <t xml:space="preserve"> 2066-2085</t>
  </si>
  <si>
    <t>Peinf101Scf02347g01023</t>
  </si>
  <si>
    <t xml:space="preserve">Dehydrogenase/reductase SDR fam  </t>
  </si>
  <si>
    <t xml:space="preserve"> 926-945</t>
  </si>
  <si>
    <t>Peinf101Scf01142g10052</t>
  </si>
  <si>
    <t xml:space="preserve"> 1034-1054</t>
  </si>
  <si>
    <t>Peinf101Scf01044g06069</t>
  </si>
  <si>
    <t xml:space="preserve">DNA topoisomerase 3  </t>
  </si>
  <si>
    <t xml:space="preserve"> 467-487</t>
  </si>
  <si>
    <t>Peinf101Scf00482g01039</t>
  </si>
  <si>
    <t xml:space="preserve">Homeodomain-like superfamily p  </t>
  </si>
  <si>
    <t xml:space="preserve"> 117-135</t>
  </si>
  <si>
    <t>Peinf101Scf00716g05013</t>
  </si>
  <si>
    <t>Insulinase (Peptidase family M</t>
  </si>
  <si>
    <t xml:space="preserve"> 2084-2103</t>
  </si>
  <si>
    <t>Peinf101Scf01836g10019</t>
  </si>
  <si>
    <t>Late blight resistance protein</t>
  </si>
  <si>
    <t xml:space="preserve"> 2207-2226</t>
  </si>
  <si>
    <t>Peinf101Scf00569g04010</t>
  </si>
  <si>
    <t xml:space="preserve">Leucine-rich repeat transmembr  </t>
  </si>
  <si>
    <t xml:space="preserve"> 11-30</t>
  </si>
  <si>
    <t>Peinf101Scf01617g01032</t>
  </si>
  <si>
    <t xml:space="preserve">LOB domain-containing protein  </t>
  </si>
  <si>
    <t xml:space="preserve"> 340-359</t>
  </si>
  <si>
    <t>Peinf101Scf01738g04010</t>
  </si>
  <si>
    <t>Nuclear pore membrane glycopro</t>
  </si>
  <si>
    <t xml:space="preserve"> 4244-4262</t>
  </si>
  <si>
    <t>Peinf101Scf03679g05055</t>
  </si>
  <si>
    <t xml:space="preserve">oligopeptide transporter 1  </t>
  </si>
  <si>
    <t xml:space="preserve"> 185-205</t>
  </si>
  <si>
    <t>Peinf101Scf01177g05009</t>
  </si>
  <si>
    <t xml:space="preserve">Pentatricopeptide repeat-conta   </t>
  </si>
  <si>
    <t xml:space="preserve"> 868-886</t>
  </si>
  <si>
    <t>Peinf101Scf01368g08038</t>
  </si>
  <si>
    <t xml:space="preserve">pre-mRNA-processing protein 40  </t>
  </si>
  <si>
    <t xml:space="preserve"> 1058-1078</t>
  </si>
  <si>
    <t>Peinf101Scf01031g04023</t>
  </si>
  <si>
    <t xml:space="preserve"> 1087-1105</t>
  </si>
  <si>
    <t>Peinf101Ctg13812973g00005</t>
  </si>
  <si>
    <t>RNase H family protein</t>
  </si>
  <si>
    <t xml:space="preserve"> 3289-3308</t>
  </si>
  <si>
    <t>Peinf101Scf00101g04023</t>
  </si>
  <si>
    <t xml:space="preserve">Senescence/dehydration-associat    </t>
  </si>
  <si>
    <t xml:space="preserve"> 707-725</t>
  </si>
  <si>
    <t>Peinf101Scf01786g09039</t>
  </si>
  <si>
    <t xml:space="preserve">Serine/threonine protein pho  </t>
  </si>
  <si>
    <t xml:space="preserve"> 507-526</t>
  </si>
  <si>
    <t>Peinf101Scf02382g06024</t>
  </si>
  <si>
    <t xml:space="preserve">SPX domain-containing membrane  </t>
  </si>
  <si>
    <t xml:space="preserve"> 1444-1462</t>
  </si>
  <si>
    <t>Peinf101Scf00049g01024</t>
  </si>
  <si>
    <t xml:space="preserve"> 755-774</t>
  </si>
  <si>
    <t>Peinf101Scf00239g01015</t>
  </si>
  <si>
    <t xml:space="preserve"> 1145-1164</t>
  </si>
  <si>
    <t>Peinf101Scf00500g03006</t>
  </si>
  <si>
    <t xml:space="preserve"> 1142-1161</t>
  </si>
  <si>
    <t>Peinf101Scf00835g06019</t>
  </si>
  <si>
    <t xml:space="preserve"> 863-882</t>
  </si>
  <si>
    <t>Peinf101Scf00883g05009</t>
  </si>
  <si>
    <t xml:space="preserve"> 719-738</t>
  </si>
  <si>
    <t>Peinf101Scf00889g05023</t>
  </si>
  <si>
    <t xml:space="preserve"> 1115-1134</t>
  </si>
  <si>
    <t>Peinf101Scf01556g01032</t>
  </si>
  <si>
    <t xml:space="preserve"> 1109-1128</t>
  </si>
  <si>
    <t>Peinf101Scf00889g04016</t>
  </si>
  <si>
    <t xml:space="preserve">squamosa promoter-binding prot  </t>
  </si>
  <si>
    <t xml:space="preserve"> 767-786</t>
  </si>
  <si>
    <t>Peinf101Scf02138g02031</t>
  </si>
  <si>
    <t xml:space="preserve"> 610-629</t>
  </si>
  <si>
    <t>Peinf101Scf01278g07017</t>
  </si>
  <si>
    <t xml:space="preserve">Squamosa promoter-binding-like   </t>
  </si>
  <si>
    <t xml:space="preserve"> 1052-1071</t>
  </si>
  <si>
    <t>Peinf101Scf00488g04015</t>
  </si>
  <si>
    <t xml:space="preserve">Unknown protein   </t>
  </si>
  <si>
    <t xml:space="preserve"> 1127-1146</t>
  </si>
  <si>
    <t>Peinf101Scf00716g03008</t>
  </si>
  <si>
    <t xml:space="preserve"> 1580-1599</t>
  </si>
  <si>
    <t>Peinf101Scf10031g00005</t>
  </si>
  <si>
    <t xml:space="preserve"> 670-689</t>
  </si>
  <si>
    <t>Peinf101Scf00071g01019</t>
  </si>
  <si>
    <t>WRKY DNA-binding protein 33</t>
  </si>
  <si>
    <t xml:space="preserve"> 1442-1462</t>
  </si>
  <si>
    <t>Peinf101Scf00678g04009</t>
  </si>
  <si>
    <t xml:space="preserve">alanine:glyoxylate aminotransf   </t>
  </si>
  <si>
    <t xml:space="preserve"> 1230-1249</t>
  </si>
  <si>
    <t>Peinf101Scf00665g12025</t>
  </si>
  <si>
    <t xml:space="preserve">Bystin    </t>
  </si>
  <si>
    <t xml:space="preserve"> 61-79</t>
  </si>
  <si>
    <t>Peinf101Scf00152g10005</t>
  </si>
  <si>
    <t xml:space="preserve">C2 calcium/lipid-binding plant  </t>
  </si>
  <si>
    <t xml:space="preserve"> 1821-1839</t>
  </si>
  <si>
    <t>Peinf101Scf00482g05001</t>
  </si>
  <si>
    <t xml:space="preserve">CASP-like protein   </t>
  </si>
  <si>
    <t xml:space="preserve"> 236-255</t>
  </si>
  <si>
    <t>Peinf101Scf06024g00001</t>
  </si>
  <si>
    <t xml:space="preserve">ENTH/VHS family protein  </t>
  </si>
  <si>
    <t xml:space="preserve"> 329-347</t>
  </si>
  <si>
    <t>Peinf101Scf06552g00006</t>
  </si>
  <si>
    <t xml:space="preserve"> 338-356</t>
  </si>
  <si>
    <t>Peinf101Scf02859g00010</t>
  </si>
  <si>
    <t xml:space="preserve">External alternative NAD(P)H-u  </t>
  </si>
  <si>
    <t xml:space="preserve"> 64-82</t>
  </si>
  <si>
    <t>Peinf101Scf01349g02009</t>
  </si>
  <si>
    <t xml:space="preserve">heavy metal ATPase  </t>
  </si>
  <si>
    <t xml:space="preserve"> 3741-3761</t>
  </si>
  <si>
    <t>Peinf101Scf01142g09042</t>
  </si>
  <si>
    <t xml:space="preserve">Integrase-type DNA-binding sup  </t>
  </si>
  <si>
    <t xml:space="preserve"> 26-44</t>
  </si>
  <si>
    <t>Peinf101Scf00911g05011</t>
  </si>
  <si>
    <t xml:space="preserve">metacaspase 9   </t>
  </si>
  <si>
    <t xml:space="preserve"> 426-444</t>
  </si>
  <si>
    <t>Peinf101Scf03451g00008</t>
  </si>
  <si>
    <t xml:space="preserve">MLO-like protein 1  </t>
  </si>
  <si>
    <t xml:space="preserve"> 475-495</t>
  </si>
  <si>
    <t>Peinf101Scf00968g08025</t>
  </si>
  <si>
    <t xml:space="preserve"> 2580-2598</t>
  </si>
  <si>
    <t>Peinf101Scf01734g01018</t>
  </si>
  <si>
    <t xml:space="preserve"> 1947-1965</t>
  </si>
  <si>
    <t>Peinf101Scf00889g08037</t>
  </si>
  <si>
    <t xml:space="preserve"> 1416-1436</t>
  </si>
  <si>
    <t>Peinf101Scf01452g15006</t>
  </si>
  <si>
    <t xml:space="preserve"> 2622-2641</t>
  </si>
  <si>
    <t>Peinf101Scf01732g06022</t>
  </si>
  <si>
    <t xml:space="preserve"> 435-454</t>
  </si>
  <si>
    <t>Peinf101Scf00269g00004</t>
  </si>
  <si>
    <t>Peinf101Scf02263g02014</t>
  </si>
  <si>
    <t xml:space="preserve"> 374-393</t>
  </si>
  <si>
    <t>Peinf101Scf03171g03020</t>
  </si>
  <si>
    <t xml:space="preserve"> 1402-1420</t>
  </si>
  <si>
    <t>Peinf101Scf02502g02031</t>
  </si>
  <si>
    <t xml:space="preserve">AdoMet-dependent rRNA methyltr  </t>
  </si>
  <si>
    <t xml:space="preserve"> 1263-1282</t>
  </si>
  <si>
    <t>Peinf101Scf00962g12017</t>
  </si>
  <si>
    <t xml:space="preserve">Aminopeptidase N   </t>
  </si>
  <si>
    <t xml:space="preserve"> 1696-1714</t>
  </si>
  <si>
    <t>Peinf101Scf00526g05015</t>
  </si>
  <si>
    <t xml:space="preserve"> 1851-1870</t>
  </si>
  <si>
    <t>Peinf101Scf00506g20012</t>
  </si>
  <si>
    <t xml:space="preserve">calcium-dependent protein kina  </t>
  </si>
  <si>
    <t xml:space="preserve"> 1835-1855</t>
  </si>
  <si>
    <t>Peinf101Scf00160g24017</t>
  </si>
  <si>
    <t xml:space="preserve">conserved hypothetical protei  </t>
  </si>
  <si>
    <t xml:space="preserve"> 238-257</t>
  </si>
  <si>
    <t>Peinf101Scf00395g05051</t>
  </si>
  <si>
    <t xml:space="preserve"> 2-21</t>
  </si>
  <si>
    <t>Peinf101Scf06607g00028</t>
  </si>
  <si>
    <t xml:space="preserve"> 343-362</t>
  </si>
  <si>
    <t>Peinf101Scf00871g10008</t>
  </si>
  <si>
    <t xml:space="preserve"> 1102-1120</t>
  </si>
  <si>
    <t>Peinf101Scf00590g44005</t>
  </si>
  <si>
    <t xml:space="preserve">Heavy metal transport/detoxif  </t>
  </si>
  <si>
    <t xml:space="preserve"> 354-372</t>
  </si>
  <si>
    <t>Peinf101Scf00041g04011</t>
  </si>
  <si>
    <t xml:space="preserve">MADS-box transcription factor  </t>
  </si>
  <si>
    <t xml:space="preserve"> 169-187</t>
  </si>
  <si>
    <t>Peinf101Scf00536g10006</t>
  </si>
  <si>
    <t xml:space="preserve">NAD(P)-binding Rossmann-fold su  </t>
  </si>
  <si>
    <t xml:space="preserve"> 554-573</t>
  </si>
  <si>
    <t>Peinf101Scf00674g08022</t>
  </si>
  <si>
    <t xml:space="preserve"> 1390-1408</t>
  </si>
  <si>
    <t>Peinf101Scf00175g03014</t>
  </si>
  <si>
    <t xml:space="preserve"> 12-31</t>
  </si>
  <si>
    <t>Peinf101Scf01427g01021</t>
  </si>
  <si>
    <t xml:space="preserve"> 375-393</t>
  </si>
  <si>
    <t>Peinf101Scf00614g11024</t>
  </si>
  <si>
    <t xml:space="preserve">Tetratricopeptide repeat (TPR)  </t>
  </si>
  <si>
    <t xml:space="preserve"> 2318-2336</t>
  </si>
  <si>
    <t>Peinf101Scf00140g30010</t>
  </si>
  <si>
    <t xml:space="preserve"> 235-253</t>
  </si>
  <si>
    <t>Peinf101Scf00823g22002</t>
  </si>
  <si>
    <t xml:space="preserve"> 527-545</t>
  </si>
  <si>
    <t xml:space="preserve"> 1263-1283</t>
  </si>
  <si>
    <t xml:space="preserve"> 1834-1855</t>
  </si>
  <si>
    <t>Peinf101Scf00962g13024</t>
  </si>
  <si>
    <t xml:space="preserve">cyclin-dependent kinase D1  </t>
  </si>
  <si>
    <t xml:space="preserve"> 775-795</t>
  </si>
  <si>
    <t>Peinf101Scf00413g03001</t>
  </si>
  <si>
    <t xml:space="preserve"> 640-661</t>
  </si>
  <si>
    <t xml:space="preserve"> 353-372</t>
  </si>
  <si>
    <t xml:space="preserve"> 168-187</t>
  </si>
  <si>
    <t xml:space="preserve"> 553-573</t>
  </si>
  <si>
    <t xml:space="preserve"> 755-775</t>
  </si>
  <si>
    <t xml:space="preserve"> 1145-1165</t>
  </si>
  <si>
    <t xml:space="preserve"> 863-883</t>
  </si>
  <si>
    <t xml:space="preserve"> 719-739</t>
  </si>
  <si>
    <t xml:space="preserve"> 1115-1135</t>
  </si>
  <si>
    <t xml:space="preserve"> 1109-1129</t>
  </si>
  <si>
    <t xml:space="preserve"> 435-455</t>
  </si>
  <si>
    <t xml:space="preserve"> 767-787</t>
  </si>
  <si>
    <t xml:space="preserve"> 1052-1072</t>
  </si>
  <si>
    <t>Peinf101Scf01349g06017</t>
  </si>
  <si>
    <t xml:space="preserve"> 2387-2406</t>
  </si>
  <si>
    <t xml:space="preserve"> 1127-1147</t>
  </si>
  <si>
    <t>Peinf101Scf01191g01020</t>
  </si>
  <si>
    <t xml:space="preserve">calcium-transporting ATPase   </t>
  </si>
  <si>
    <t xml:space="preserve"> 183-203</t>
  </si>
  <si>
    <t>Peinf101Scf00650g14045</t>
  </si>
  <si>
    <t xml:space="preserve">Calmodulin-binding protein   </t>
  </si>
  <si>
    <t xml:space="preserve"> 410-431</t>
  </si>
  <si>
    <t>Peinf101Scf00244g13017</t>
  </si>
  <si>
    <t xml:space="preserve"> 372-393</t>
  </si>
  <si>
    <t>Peinf101Scf00197g33013</t>
  </si>
  <si>
    <t>conserved oligomeric Golgi c</t>
  </si>
  <si>
    <t xml:space="preserve"> 1420-1440</t>
  </si>
  <si>
    <t>Peinf101Ctg12272439g00001</t>
  </si>
  <si>
    <t xml:space="preserve">ferredoxin 3   </t>
  </si>
  <si>
    <t xml:space="preserve"> 121-142</t>
  </si>
  <si>
    <t>Peinf101Scf08861g00003</t>
  </si>
  <si>
    <t>Peinf101Scf00876g14006</t>
  </si>
  <si>
    <t xml:space="preserve"> 1365-1385</t>
  </si>
  <si>
    <t>Peinf101Scf00357g06030</t>
  </si>
  <si>
    <t xml:space="preserve">Mannose-6-phosphate isomerase   </t>
  </si>
  <si>
    <t xml:space="preserve"> 272-292</t>
  </si>
  <si>
    <t>Peinf101Scf00962g15022</t>
  </si>
  <si>
    <t xml:space="preserve">monodehydroascorbate reductas   </t>
  </si>
  <si>
    <t xml:space="preserve"> 1136-1157</t>
  </si>
  <si>
    <t>Peinf101Scf00145g23014</t>
  </si>
  <si>
    <t xml:space="preserve"> 950-970</t>
  </si>
  <si>
    <t>Peinf101Scf00302g04018</t>
  </si>
  <si>
    <t xml:space="preserve"> 928-948</t>
  </si>
  <si>
    <t>Peinf101Scf01860g00002</t>
  </si>
  <si>
    <t xml:space="preserve"> 815-835</t>
  </si>
  <si>
    <t>Peinf101Scf08248g00004</t>
  </si>
  <si>
    <t>Myb domain protein 33</t>
  </si>
  <si>
    <t xml:space="preserve"> 488-508</t>
  </si>
  <si>
    <t>Peinf101Scf00170g01013</t>
  </si>
  <si>
    <t xml:space="preserve"> 151-171</t>
  </si>
  <si>
    <t>Peinf101Scf00094g03016</t>
  </si>
  <si>
    <t>myb-like HTH transcriptional re</t>
  </si>
  <si>
    <t xml:space="preserve"> 88-108</t>
  </si>
  <si>
    <t>Peinf101Scf01633g05017</t>
  </si>
  <si>
    <t>nudix hydrolase homolog 18</t>
  </si>
  <si>
    <t xml:space="preserve"> 646-665</t>
  </si>
  <si>
    <t>Peinf101Scf00655g06022</t>
  </si>
  <si>
    <t xml:space="preserve"> 3844-3864</t>
  </si>
  <si>
    <t>Peinf101Scf00821g00019</t>
  </si>
  <si>
    <t xml:space="preserve">TGACG-sequence-specific DNA-bi   </t>
  </si>
  <si>
    <t xml:space="preserve"> 614-634</t>
  </si>
  <si>
    <t>Peinf101Scf00753g07022</t>
  </si>
  <si>
    <t xml:space="preserve">TSL-kinase interacting protein  </t>
  </si>
  <si>
    <t xml:space="preserve"> 1180-1200</t>
  </si>
  <si>
    <t>Peinf101Scf00821g02022</t>
  </si>
  <si>
    <t xml:space="preserve">UDP-Glycosyltransferase superf   </t>
  </si>
  <si>
    <t xml:space="preserve"> 586-605</t>
  </si>
  <si>
    <t>Peinf101Scf00821g02023</t>
  </si>
  <si>
    <t xml:space="preserve"> 733-752</t>
  </si>
  <si>
    <t>Peinf101Scf00821g02028</t>
  </si>
  <si>
    <t xml:space="preserve"> 1498-1517</t>
  </si>
  <si>
    <t>Peinf101Scf00214g09015</t>
  </si>
  <si>
    <t xml:space="preserve"> 710-730</t>
  </si>
  <si>
    <t>Peinf101Scf00427g04018</t>
  </si>
  <si>
    <t xml:space="preserve"> 443-464</t>
  </si>
  <si>
    <t>Peinf101Scf00665g00025</t>
  </si>
  <si>
    <t xml:space="preserve"> 560-580</t>
  </si>
  <si>
    <t>Peinf101Scf01192g08006</t>
  </si>
  <si>
    <t xml:space="preserve"> 28-48</t>
  </si>
  <si>
    <t>Peinf101Scf00497g03014</t>
  </si>
  <si>
    <t xml:space="preserve"> 1188-1208</t>
  </si>
  <si>
    <t>Peinf101Scf07577g00009</t>
  </si>
  <si>
    <t xml:space="preserve">    </t>
  </si>
  <si>
    <t xml:space="preserve"> 613-634</t>
  </si>
  <si>
    <t>Peinf101Scf00170g01010</t>
  </si>
  <si>
    <t xml:space="preserve">alpha/beta-Hydrolases superfam   </t>
  </si>
  <si>
    <t xml:space="preserve"> 1059-1079</t>
  </si>
  <si>
    <t>Peinf101Scf00125g11016</t>
  </si>
  <si>
    <t xml:space="preserve"> 191-210</t>
  </si>
  <si>
    <t>Peinf101Scf00823g08007</t>
  </si>
  <si>
    <t xml:space="preserve">Cysteine proteinases superfami  </t>
  </si>
  <si>
    <t xml:space="preserve"> 449-469</t>
  </si>
  <si>
    <t>Peinf101Scf02000g00004</t>
  </si>
  <si>
    <t xml:space="preserve"> 1949-1968</t>
  </si>
  <si>
    <t>Peinf101Scf00133g08002</t>
  </si>
  <si>
    <t xml:space="preserve">Fasciclin-like arabinogalactan   </t>
  </si>
  <si>
    <t xml:space="preserve"> 516-536</t>
  </si>
  <si>
    <t>Peinf101Scf00577g09014</t>
  </si>
  <si>
    <t xml:space="preserve">Homeodomain-like transcription   </t>
  </si>
  <si>
    <t xml:space="preserve"> 1061-1080</t>
  </si>
  <si>
    <t>Peinf101Scf00257g01014</t>
  </si>
  <si>
    <t xml:space="preserve">LUC7 related protein  </t>
  </si>
  <si>
    <t xml:space="preserve"> 988-1009</t>
  </si>
  <si>
    <t>Peinf101Scf00055g20009</t>
  </si>
  <si>
    <t xml:space="preserve"> 662-682</t>
  </si>
  <si>
    <t>Peinf101Scf00011g01019</t>
  </si>
  <si>
    <t xml:space="preserve">NAC domain protein  </t>
  </si>
  <si>
    <t xml:space="preserve"> 677-697</t>
  </si>
  <si>
    <t>Peinf101Scf00381g07018</t>
  </si>
  <si>
    <t>Peinf101Scf00500g06045</t>
  </si>
  <si>
    <t xml:space="preserve"> 608-628</t>
  </si>
  <si>
    <t>Peinf101Scf01556g09036</t>
  </si>
  <si>
    <t xml:space="preserve"> 647-667</t>
  </si>
  <si>
    <t>Peinf101Scf02138g03033</t>
  </si>
  <si>
    <t xml:space="preserve"> 668-688</t>
  </si>
  <si>
    <t>Peinf101Scf00539g04005</t>
  </si>
  <si>
    <t xml:space="preserve"> 184-203</t>
  </si>
  <si>
    <t>Peinf101Scf00113g08017</t>
  </si>
  <si>
    <t xml:space="preserve">Transducin/WD40 repeat-like su  </t>
  </si>
  <si>
    <t xml:space="preserve"> 2431-2450</t>
  </si>
  <si>
    <t>Peinf101Scf03744g00005</t>
  </si>
  <si>
    <t xml:space="preserve">UDP-glucuronic acid decarboxy  </t>
  </si>
  <si>
    <t xml:space="preserve"> 363-383</t>
  </si>
  <si>
    <t>Peinf101Scf08652g00011</t>
  </si>
  <si>
    <t>Peinf101Scf01510g01023</t>
  </si>
  <si>
    <t xml:space="preserve">UDP-glucuronic acid decarboxyla  </t>
  </si>
  <si>
    <t xml:space="preserve"> 245-264</t>
  </si>
  <si>
    <t>Peinf101Scf04090g00003</t>
  </si>
  <si>
    <t>2-oxoglutarate (2OG) and Fe(II)</t>
  </si>
  <si>
    <t xml:space="preserve"> 817-837</t>
  </si>
  <si>
    <t>Peinf101Scf07257g00008</t>
  </si>
  <si>
    <t>Peinf101Scf02008g02022</t>
  </si>
  <si>
    <t xml:space="preserve">4-coumarate--CoA ligase-like 9  </t>
  </si>
  <si>
    <t xml:space="preserve"> 1431-1451</t>
  </si>
  <si>
    <t>Peinf101Scf00564g02019</t>
  </si>
  <si>
    <t xml:space="preserve">4-coumarate:CoA ligase 2  </t>
  </si>
  <si>
    <t xml:space="preserve"> 1443-1463</t>
  </si>
  <si>
    <t>Peinf101Scf00001g17034</t>
  </si>
  <si>
    <t xml:space="preserve"> 495-516</t>
  </si>
  <si>
    <t>Peinf101Scf00931g05003</t>
  </si>
  <si>
    <t xml:space="preserve"> 14-33</t>
  </si>
  <si>
    <t>Peinf101Scf02089g00004</t>
  </si>
  <si>
    <t>Peinf101Scf00918g03006</t>
  </si>
  <si>
    <t xml:space="preserve">F-box/FBD/LRR-repeat protein   </t>
  </si>
  <si>
    <t xml:space="preserve"> 504-524</t>
  </si>
  <si>
    <t>Peinf101Scf00982g03006</t>
  </si>
  <si>
    <t xml:space="preserve">FAR1-related sequence 5  </t>
  </si>
  <si>
    <t xml:space="preserve"> 820-839</t>
  </si>
  <si>
    <t xml:space="preserve"> 487-508</t>
  </si>
  <si>
    <t xml:space="preserve"> 607-628</t>
  </si>
  <si>
    <t>Peinf101Scf00699g00016</t>
  </si>
  <si>
    <t xml:space="preserve"> 646-667</t>
  </si>
  <si>
    <t>Peinf101Scf00070g15007</t>
  </si>
  <si>
    <t xml:space="preserve"> 910-929</t>
  </si>
  <si>
    <t>Peinf101Scf00146g18035</t>
  </si>
  <si>
    <t xml:space="preserve">Pre-mRNA-splicing factor CWC22  </t>
  </si>
  <si>
    <t xml:space="preserve"> 1899-1919</t>
  </si>
  <si>
    <t>Peinf101Scf00427g06022</t>
  </si>
  <si>
    <t xml:space="preserve"> 930-950</t>
  </si>
  <si>
    <t>Peinf101Scf00782g19041</t>
  </si>
  <si>
    <t xml:space="preserve"> 3051-3071</t>
  </si>
  <si>
    <t>Peinf101Scf00359g03005</t>
  </si>
  <si>
    <t xml:space="preserve"> 458-478</t>
  </si>
  <si>
    <t>Peinf101Scf00221g16002</t>
  </si>
  <si>
    <t xml:space="preserve"> 1495-1514</t>
  </si>
  <si>
    <t>Peinf101Scf01292g04016</t>
  </si>
  <si>
    <t xml:space="preserve"> 647-668</t>
  </si>
  <si>
    <t>Peinf101Scf02234g00026</t>
  </si>
  <si>
    <t xml:space="preserve">Homeobox-leucine zipper famil  </t>
  </si>
  <si>
    <t xml:space="preserve"> 642-662</t>
  </si>
  <si>
    <t>Peinf101Scf01203g01012</t>
  </si>
  <si>
    <t xml:space="preserve">Homeobox-leucine zipper family  </t>
  </si>
  <si>
    <t xml:space="preserve"> 557-577</t>
  </si>
  <si>
    <t>Peinf101Scf02312g03028</t>
  </si>
  <si>
    <t xml:space="preserve"> 545-565</t>
  </si>
  <si>
    <t>Peinf101Scf01738g04012</t>
  </si>
  <si>
    <t xml:space="preserve">3-oxoacyl-    </t>
  </si>
  <si>
    <t xml:space="preserve"> 765-784</t>
  </si>
  <si>
    <t>Peinf101Scf01254g10016</t>
  </si>
  <si>
    <t xml:space="preserve">Bromodomain 4   </t>
  </si>
  <si>
    <t xml:space="preserve"> 363-382</t>
  </si>
  <si>
    <t>Peinf101Scf00782g02041</t>
  </si>
  <si>
    <t xml:space="preserve">Malectin/receptor-like protein   </t>
  </si>
  <si>
    <t xml:space="preserve"> 1103-1122</t>
  </si>
  <si>
    <t>Peinf101Scf01452g10005</t>
  </si>
  <si>
    <t xml:space="preserve"> 1136-1156</t>
  </si>
  <si>
    <t>Peinf101Scf00791g10007</t>
  </si>
  <si>
    <t xml:space="preserve"> 710-729</t>
  </si>
  <si>
    <t>Peinf101Scf00082g06020</t>
  </si>
  <si>
    <t xml:space="preserve">Argonaute family protein  </t>
  </si>
  <si>
    <t xml:space="preserve"> 376-396</t>
  </si>
  <si>
    <t>Peinf101Scf00482g02007</t>
  </si>
  <si>
    <t xml:space="preserve"> 110-130</t>
  </si>
  <si>
    <t>Peinf101Scf02920g02048</t>
  </si>
  <si>
    <t xml:space="preserve"> 212-232</t>
  </si>
  <si>
    <t>Peinf101Scf00359g05021</t>
  </si>
  <si>
    <t xml:space="preserve">CONSTANS-like 2   </t>
  </si>
  <si>
    <t xml:space="preserve"> 629-650</t>
  </si>
  <si>
    <t>Peinf101Scf00665g25043</t>
  </si>
  <si>
    <t xml:space="preserve">dynamin-like protein 6  </t>
  </si>
  <si>
    <t xml:space="preserve"> 1494-1513</t>
  </si>
  <si>
    <t xml:space="preserve"> 109-130</t>
  </si>
  <si>
    <t xml:space="preserve"> 211-232</t>
  </si>
  <si>
    <t>Peinf101Scf02631g00018</t>
  </si>
  <si>
    <t xml:space="preserve">Oxidoreductase family protein  </t>
  </si>
  <si>
    <t xml:space="preserve"> 1101-1121</t>
  </si>
  <si>
    <t>Peinf101Scf00468g08020</t>
  </si>
  <si>
    <t xml:space="preserve"> 71-89</t>
  </si>
  <si>
    <t xml:space="preserve"> 70-89</t>
  </si>
  <si>
    <t>Peinf101Scf02932g00005</t>
  </si>
  <si>
    <t>ATP synthase subunit a</t>
  </si>
  <si>
    <t xml:space="preserve"> 149-167</t>
  </si>
  <si>
    <t xml:space="preserve"> 149-168</t>
  </si>
  <si>
    <t>Peinf101Scf01533g05063</t>
  </si>
  <si>
    <t xml:space="preserve"> 1994-2012</t>
  </si>
  <si>
    <t xml:space="preserve"> 1993-2012</t>
  </si>
  <si>
    <t>Peinf101Scf02191g01059</t>
  </si>
  <si>
    <t xml:space="preserve">caffeoyl-CoA 3-O-methyltransfer   </t>
  </si>
  <si>
    <t xml:space="preserve"> 538-556</t>
  </si>
  <si>
    <t xml:space="preserve"> 537-556</t>
  </si>
  <si>
    <t>Peinf101Scf17340g00012</t>
  </si>
  <si>
    <t xml:space="preserve"> 406-424</t>
  </si>
  <si>
    <t xml:space="preserve"> 405-424</t>
  </si>
  <si>
    <t>Peinf101Scf00680g06015</t>
  </si>
  <si>
    <t xml:space="preserve">Dolichyl pyrophosphate Glc1Man  </t>
  </si>
  <si>
    <t xml:space="preserve"> 1030-1048</t>
  </si>
  <si>
    <t>Peinf101Scf00582g03022</t>
  </si>
  <si>
    <t xml:space="preserve"> 1344-1362</t>
  </si>
  <si>
    <t>Peinf101Scf02706g01012</t>
  </si>
  <si>
    <t>Peinf101Scf10612g00004</t>
  </si>
  <si>
    <t xml:space="preserve"> 1206-1224</t>
  </si>
  <si>
    <t>Peinf101Scf05087g00006</t>
  </si>
  <si>
    <t xml:space="preserve">Flotillin-like protein 3  </t>
  </si>
  <si>
    <t xml:space="preserve"> 68-86</t>
  </si>
  <si>
    <t xml:space="preserve"> 68-87</t>
  </si>
  <si>
    <t>Peinf101Scf00250g02055</t>
  </si>
  <si>
    <t xml:space="preserve">Leucine-rich repeat receptor-l  </t>
  </si>
  <si>
    <t xml:space="preserve"> 5532-5551</t>
  </si>
  <si>
    <t>Peinf101Scf00236g15019</t>
  </si>
  <si>
    <t>Pollen Ole e 1 allergen</t>
  </si>
  <si>
    <t xml:space="preserve"> 254-272</t>
  </si>
  <si>
    <t xml:space="preserve"> 254-273</t>
  </si>
  <si>
    <t>Peinf101Scf01565g01011</t>
  </si>
  <si>
    <t xml:space="preserve">Pre-mRNA-splicing factor SYF1  </t>
  </si>
  <si>
    <t xml:space="preserve"> 102-120</t>
  </si>
  <si>
    <t>Peinf101Scf00120g13018</t>
  </si>
  <si>
    <t xml:space="preserve"> 1080-1099</t>
  </si>
  <si>
    <t>Peinf101Scf02125g01022</t>
  </si>
  <si>
    <t xml:space="preserve"> 2068-2087</t>
  </si>
  <si>
    <t xml:space="preserve"> 1030-1049</t>
  </si>
  <si>
    <t>Peinf101Scf00229g02002</t>
  </si>
  <si>
    <t xml:space="preserve"> 1137-1157</t>
  </si>
  <si>
    <t>Peinf101Scf01427g00001</t>
  </si>
  <si>
    <t xml:space="preserve"> 615-635</t>
  </si>
  <si>
    <t xml:space="preserve"> 1134-1154</t>
  </si>
  <si>
    <t>Peinf101Scf00384g09018</t>
  </si>
  <si>
    <t xml:space="preserve"> 333-353</t>
  </si>
  <si>
    <t xml:space="preserve"> 612-632</t>
  </si>
  <si>
    <t>Peinf101Scf01969g06030</t>
  </si>
  <si>
    <t xml:space="preserve">Cystathionine gamma-synthase   </t>
  </si>
  <si>
    <t xml:space="preserve"> 82-102</t>
  </si>
  <si>
    <t>Peinf101Scf01234g02020</t>
  </si>
  <si>
    <t xml:space="preserve">U-box domain-containing protei  </t>
  </si>
  <si>
    <t xml:space="preserve"> 840-861</t>
  </si>
  <si>
    <t xml:space="preserve"> 83-102</t>
  </si>
  <si>
    <t xml:space="preserve"> 1135-1154</t>
  </si>
  <si>
    <t xml:space="preserve"> 334-353</t>
  </si>
  <si>
    <t xml:space="preserve"> 613-632</t>
  </si>
  <si>
    <t xml:space="preserve"> 843-864</t>
  </si>
  <si>
    <t xml:space="preserve"> 841-861</t>
  </si>
  <si>
    <t>Peinf101Scf00066g02058</t>
  </si>
  <si>
    <t xml:space="preserve"> 728-747</t>
  </si>
  <si>
    <t>Peinf101Scf01440g00003</t>
  </si>
  <si>
    <t xml:space="preserve">9-cis-epoxycarotenoid dioxygen   </t>
  </si>
  <si>
    <t xml:space="preserve"> 50-69</t>
  </si>
  <si>
    <t>Peinf101Scf00457g29005</t>
  </si>
  <si>
    <t xml:space="preserve">AP2-like ethylene-responsive t  </t>
  </si>
  <si>
    <t>Peinf101Scf00758g02001</t>
  </si>
  <si>
    <t xml:space="preserve"> 1493-1513</t>
  </si>
  <si>
    <t>Peinf101Scf00887g04016</t>
  </si>
  <si>
    <t xml:space="preserve"> 1466-1486</t>
  </si>
  <si>
    <t>Peinf101Scf00931g03016</t>
  </si>
  <si>
    <t xml:space="preserve"> 1178-1198</t>
  </si>
  <si>
    <t>Peinf101Scf01034g02005</t>
  </si>
  <si>
    <t xml:space="preserve"> 1223-1243</t>
  </si>
  <si>
    <t>Peinf101Scf01310g01017</t>
  </si>
  <si>
    <t xml:space="preserve"> 1289-1309</t>
  </si>
  <si>
    <t>Peinf101Scf01705g00017</t>
  </si>
  <si>
    <t xml:space="preserve"> 1226-1246</t>
  </si>
  <si>
    <t>Peinf101Scf02377g00005</t>
  </si>
  <si>
    <t xml:space="preserve"> 1364-1384</t>
  </si>
  <si>
    <t>Peinf101Scf12294g00004</t>
  </si>
  <si>
    <t xml:space="preserve"> 1097-1117</t>
  </si>
  <si>
    <t>Peinf101Scf00778g18003</t>
  </si>
  <si>
    <t xml:space="preserve">B-cell receptor-associated prot  </t>
  </si>
  <si>
    <t>Peinf101Scf01452g00014</t>
  </si>
  <si>
    <t xml:space="preserve"> 441-460</t>
  </si>
  <si>
    <t>Peinf101Scf07326g00024</t>
  </si>
  <si>
    <t xml:space="preserve"> 354-373</t>
  </si>
  <si>
    <t>Peinf101Scf01724g02030</t>
  </si>
  <si>
    <t xml:space="preserve"> 2030-2049</t>
  </si>
  <si>
    <t>Peinf101Scf00175g01013</t>
  </si>
  <si>
    <t xml:space="preserve"> 1307-1326</t>
  </si>
  <si>
    <t>Peinf101Scf00056g18001</t>
  </si>
  <si>
    <t xml:space="preserve">Disease resistance-responsive (  </t>
  </si>
  <si>
    <t xml:space="preserve"> 686-707</t>
  </si>
  <si>
    <t>Peinf101Scf01145g08011</t>
  </si>
  <si>
    <t xml:space="preserve"> 1030-1051</t>
  </si>
  <si>
    <t>Peinf101Scf01786g06022</t>
  </si>
  <si>
    <t xml:space="preserve"> 125-144</t>
  </si>
  <si>
    <t>Peinf101Scf00262g03025</t>
  </si>
  <si>
    <t xml:space="preserve"> 2329-2348</t>
  </si>
  <si>
    <t xml:space="preserve"> 1063-1082</t>
  </si>
  <si>
    <t>Peinf101Scf00523g01014</t>
  </si>
  <si>
    <t xml:space="preserve"> 127-146</t>
  </si>
  <si>
    <t>Peinf101Scf00889g22043</t>
  </si>
  <si>
    <t xml:space="preserve"> 898-917</t>
  </si>
  <si>
    <t>Peinf101Scf00992g01021</t>
  </si>
  <si>
    <t xml:space="preserve"> 2266-2285</t>
  </si>
  <si>
    <t>Peinf101Scf01462g00016</t>
  </si>
  <si>
    <t xml:space="preserve"> 1333-1352</t>
  </si>
  <si>
    <t>Peinf101Scf01553g01004</t>
  </si>
  <si>
    <t xml:space="preserve">F-box/RNI-like superfamily pro  </t>
  </si>
  <si>
    <t xml:space="preserve"> 879-898</t>
  </si>
  <si>
    <t>Peinf101Scf01175g06019</t>
  </si>
  <si>
    <t xml:space="preserve">G-type lectin S-receptor-like  </t>
  </si>
  <si>
    <t xml:space="preserve"> 1915-1935</t>
  </si>
  <si>
    <t>Peinf101Scf01933g00022</t>
  </si>
  <si>
    <t xml:space="preserve">histidine kinase 1  </t>
  </si>
  <si>
    <t>Peinf101Scf00911g08010</t>
  </si>
  <si>
    <t xml:space="preserve">HSP20-like chaperones superfam  </t>
  </si>
  <si>
    <t xml:space="preserve"> 158-177</t>
  </si>
  <si>
    <t>Peinf101Scf01203g02010</t>
  </si>
  <si>
    <t xml:space="preserve">Leucine-rich receptor-like pro  </t>
  </si>
  <si>
    <t xml:space="preserve"> 2585-2605</t>
  </si>
  <si>
    <t>Peinf101Scf01145g01007</t>
  </si>
  <si>
    <t xml:space="preserve"> 264-283</t>
  </si>
  <si>
    <t>Peinf101Scf01228g00020</t>
  </si>
  <si>
    <t xml:space="preserve">non-specific phospholipase C2  </t>
  </si>
  <si>
    <t xml:space="preserve"> 605-625</t>
  </si>
  <si>
    <t>Peinf101Scf05211g00014</t>
  </si>
  <si>
    <t>Peinf101Scf01192g05053</t>
  </si>
  <si>
    <t xml:space="preserve"> 1725-1744</t>
  </si>
  <si>
    <t>Peinf101Scf01348g03023</t>
  </si>
  <si>
    <t xml:space="preserve"> 1461-1480</t>
  </si>
  <si>
    <t>Peinf101Scf02757g03069</t>
  </si>
  <si>
    <t xml:space="preserve"> 1032-1052</t>
  </si>
  <si>
    <t>Peinf101Scf03700g00032</t>
  </si>
  <si>
    <t xml:space="preserve"> 1095-1115</t>
  </si>
  <si>
    <t>Peinf101Scf01788g01028</t>
  </si>
  <si>
    <t xml:space="preserve">PATELLIN 2   </t>
  </si>
  <si>
    <t xml:space="preserve"> 71-90</t>
  </si>
  <si>
    <t>Peinf101Scf00506g08015</t>
  </si>
  <si>
    <t xml:space="preserve"> 2123-2142</t>
  </si>
  <si>
    <t>Peinf101Scf02695g00021</t>
  </si>
  <si>
    <t>Peinf101Scf00107g11044</t>
  </si>
  <si>
    <t xml:space="preserve">Sec14p-like phosphatidylinosit   </t>
  </si>
  <si>
    <t xml:space="preserve"> 690-709</t>
  </si>
  <si>
    <t>Peinf101Scf00197g28021</t>
  </si>
  <si>
    <t xml:space="preserve">serine carboxypeptidase-like   </t>
  </si>
  <si>
    <t xml:space="preserve"> 279-298</t>
  </si>
  <si>
    <t>Peinf101Scf04017g01055</t>
  </si>
  <si>
    <t xml:space="preserve">Serine/threonine-protein phosp   </t>
  </si>
  <si>
    <t xml:space="preserve"> 634-654</t>
  </si>
  <si>
    <t>Peinf101Scf04797g00021</t>
  </si>
  <si>
    <t>Peinf101Scf01198g00018</t>
  </si>
  <si>
    <t xml:space="preserve"> 1280-1299</t>
  </si>
  <si>
    <t>Peinf101Scf02160g05038</t>
  </si>
  <si>
    <t xml:space="preserve">SPFH/Band 7/PHB domain-contain  </t>
  </si>
  <si>
    <t>Peinf101Scf00286g07016</t>
  </si>
  <si>
    <t xml:space="preserve">Subtilisin-like serine endopep  </t>
  </si>
  <si>
    <t xml:space="preserve"> 1154-1174</t>
  </si>
  <si>
    <t>Peinf101Ctg13694859g00003</t>
  </si>
  <si>
    <t xml:space="preserve">Transcription factor CYC  </t>
  </si>
  <si>
    <t xml:space="preserve"> 170-191</t>
  </si>
  <si>
    <t>Peinf101Scf01851g00029</t>
  </si>
  <si>
    <t xml:space="preserve">Transcription factor CYCLOIDEA  </t>
  </si>
  <si>
    <t>Peinf101Scf04858g00009</t>
  </si>
  <si>
    <t xml:space="preserve">Ulp1 protease family  </t>
  </si>
  <si>
    <t>Peinf101Scf00475g22010</t>
  </si>
  <si>
    <t xml:space="preserve"> 937-956</t>
  </si>
  <si>
    <t>Peinf101Scf00708g01010</t>
  </si>
  <si>
    <t xml:space="preserve"> 980-999</t>
  </si>
  <si>
    <t>Peinf101Scf00876g08017</t>
  </si>
  <si>
    <t xml:space="preserve"> 287-307</t>
  </si>
  <si>
    <t>Peinf101Scf00918g05022</t>
  </si>
  <si>
    <t xml:space="preserve"> 943-962</t>
  </si>
  <si>
    <t>Peinf101Scf00925g20004</t>
  </si>
  <si>
    <t xml:space="preserve"> 329-348</t>
  </si>
  <si>
    <t>Peinf101Scf01444g01008</t>
  </si>
  <si>
    <t xml:space="preserve"> 509-529</t>
  </si>
  <si>
    <t>Peinf101Scf01648g06004</t>
  </si>
  <si>
    <t>Zinc finger (C3HC4-type RING</t>
  </si>
  <si>
    <t xml:space="preserve"> 2041-2060</t>
  </si>
  <si>
    <t xml:space="preserve"> 728-746</t>
  </si>
  <si>
    <t>Peinf101Scf00116g10001</t>
  </si>
  <si>
    <t xml:space="preserve"> 645-663</t>
  </si>
  <si>
    <t>Peinf101Scf02073g02006</t>
  </si>
  <si>
    <t xml:space="preserve"> 215-233</t>
  </si>
  <si>
    <t>Peinf101Scf02242g02038</t>
  </si>
  <si>
    <t xml:space="preserve"> 3398-3415</t>
  </si>
  <si>
    <t>Peinf101Scf00750g03007</t>
  </si>
  <si>
    <t xml:space="preserve"> 420-438</t>
  </si>
  <si>
    <t xml:space="preserve"> 50-67</t>
  </si>
  <si>
    <t>Peinf101Scf00500g09031</t>
  </si>
  <si>
    <t>ABC transporter A family membe</t>
  </si>
  <si>
    <t xml:space="preserve"> 1793-1811</t>
  </si>
  <si>
    <t>Peinf101Scf00815g15010</t>
  </si>
  <si>
    <t xml:space="preserve"> 550-567</t>
  </si>
  <si>
    <t xml:space="preserve"> 1129-1147</t>
  </si>
  <si>
    <t xml:space="preserve"> 1495-1513</t>
  </si>
  <si>
    <t xml:space="preserve"> 1468-1486</t>
  </si>
  <si>
    <t xml:space="preserve"> 1180-1198</t>
  </si>
  <si>
    <t xml:space="preserve"> 1225-1243</t>
  </si>
  <si>
    <t xml:space="preserve"> 1291-1309</t>
  </si>
  <si>
    <t xml:space="preserve"> 1228-1246</t>
  </si>
  <si>
    <t xml:space="preserve"> 1366-1384</t>
  </si>
  <si>
    <t xml:space="preserve"> 1099-1117</t>
  </si>
  <si>
    <t>Peinf101Scf00661g02037</t>
  </si>
  <si>
    <t xml:space="preserve"> 508-527</t>
  </si>
  <si>
    <t>Peinf101Scf00457g05003</t>
  </si>
  <si>
    <t xml:space="preserve"> 245-263</t>
  </si>
  <si>
    <t xml:space="preserve"> 185-203</t>
  </si>
  <si>
    <t>Peinf101Scf01294g07073</t>
  </si>
  <si>
    <t>Basic-leucine zipper (bZIP) tra</t>
  </si>
  <si>
    <t xml:space="preserve"> 143-160</t>
  </si>
  <si>
    <t>Peinf101Scf01142g02021</t>
  </si>
  <si>
    <t xml:space="preserve">Calcium-binding EF-hand famil  </t>
  </si>
  <si>
    <t xml:space="preserve"> 733-751</t>
  </si>
  <si>
    <t>Peinf101Scf03525g01027</t>
  </si>
  <si>
    <t xml:space="preserve">cAMP-regulated phosphoprotein 1  </t>
  </si>
  <si>
    <t xml:space="preserve"> 490-509</t>
  </si>
  <si>
    <t>Peinf101Scf00138g02016</t>
  </si>
  <si>
    <t xml:space="preserve"> 135-152</t>
  </si>
  <si>
    <t>Peinf101Scf00350g00013</t>
  </si>
  <si>
    <t xml:space="preserve">CBL-interacting protein kina  </t>
  </si>
  <si>
    <t xml:space="preserve"> 1033-1052</t>
  </si>
  <si>
    <t>Peinf101Scf02030g02016</t>
  </si>
  <si>
    <t xml:space="preserve">CBL-interacting protein kinase  </t>
  </si>
  <si>
    <t xml:space="preserve"> 836-854</t>
  </si>
  <si>
    <t>Peinf101Scf01468g00002</t>
  </si>
  <si>
    <t xml:space="preserve"> 244-261</t>
  </si>
  <si>
    <t>Peinf101Scf03425g00012</t>
  </si>
  <si>
    <t xml:space="preserve">Chromatin-remodeling complex A  </t>
  </si>
  <si>
    <t xml:space="preserve"> 1065-1082</t>
  </si>
  <si>
    <t>Peinf101Scf12909g00012</t>
  </si>
  <si>
    <t xml:space="preserve"> 1161-1178</t>
  </si>
  <si>
    <t xml:space="preserve"> 441-458</t>
  </si>
  <si>
    <t xml:space="preserve"> 354-371</t>
  </si>
  <si>
    <t>Peinf101Scf00043g04025</t>
  </si>
  <si>
    <t xml:space="preserve"> 671-688</t>
  </si>
  <si>
    <t>Peinf101Scf04519g02067</t>
  </si>
  <si>
    <t xml:space="preserve"> 992-1010</t>
  </si>
  <si>
    <t>Peinf101Scf06610g00047</t>
  </si>
  <si>
    <t xml:space="preserve"> 294-311</t>
  </si>
  <si>
    <t>Peinf101Scf04562g00028</t>
  </si>
  <si>
    <t>Conserved oligomeric Golgi comp</t>
  </si>
  <si>
    <t xml:space="preserve"> 512-529</t>
  </si>
  <si>
    <t>Peinf101Scf00056g19005</t>
  </si>
  <si>
    <t xml:space="preserve">CTC-interacting domain 7  </t>
  </si>
  <si>
    <t xml:space="preserve"> 414-431</t>
  </si>
  <si>
    <t>Peinf101Scf00372g01009</t>
  </si>
  <si>
    <t xml:space="preserve"> 1030-1047</t>
  </si>
  <si>
    <t>Peinf101Scf00914g03028</t>
  </si>
  <si>
    <t xml:space="preserve">Cullin-associated NEDD8-dissoc   </t>
  </si>
  <si>
    <t xml:space="preserve"> 1970-1988</t>
  </si>
  <si>
    <t>Peinf101Scf00571g04011</t>
  </si>
  <si>
    <t xml:space="preserve">Cyclophilin-like peptidyl-prol   </t>
  </si>
  <si>
    <t xml:space="preserve"> 1133-1151</t>
  </si>
  <si>
    <t>Peinf101Scf00452g10023</t>
  </si>
  <si>
    <t xml:space="preserve">Cysteine-rich receptor-like pro  </t>
  </si>
  <si>
    <t xml:space="preserve"> 305-322</t>
  </si>
  <si>
    <t xml:space="preserve"> 2032-2049</t>
  </si>
  <si>
    <t>Peinf101Scf00982g08025</t>
  </si>
  <si>
    <t xml:space="preserve">dihydroflavonol 4-reductase-lik   </t>
  </si>
  <si>
    <t xml:space="preserve"> 152-170</t>
  </si>
  <si>
    <t>Peinf101Scf00437g01002</t>
  </si>
  <si>
    <t xml:space="preserve">Disease resistance protein  </t>
  </si>
  <si>
    <t xml:space="preserve"> 812-829</t>
  </si>
  <si>
    <t xml:space="preserve"> 1307-1325</t>
  </si>
  <si>
    <t xml:space="preserve"> 688-707</t>
  </si>
  <si>
    <t>Peinf101Scf00437g14004</t>
  </si>
  <si>
    <t xml:space="preserve">DNA (cytosine-5)-methyltransf   </t>
  </si>
  <si>
    <t xml:space="preserve"> 218-235</t>
  </si>
  <si>
    <t xml:space="preserve"> 125-142</t>
  </si>
  <si>
    <t>Peinf101Scf01642g00014</t>
  </si>
  <si>
    <t>Domain of unknown function (DUF</t>
  </si>
  <si>
    <t xml:space="preserve"> 1-18</t>
  </si>
  <si>
    <t>Peinf101Ctg13165804g00001</t>
  </si>
  <si>
    <t xml:space="preserve">early nodulin-like protei  </t>
  </si>
  <si>
    <t xml:space="preserve"> 236-254</t>
  </si>
  <si>
    <t>Peinf101Scf03636g00003</t>
  </si>
  <si>
    <t xml:space="preserve"> 389-407</t>
  </si>
  <si>
    <t>Peinf101Scf03786g00014</t>
  </si>
  <si>
    <t xml:space="preserve"> 377-395</t>
  </si>
  <si>
    <t>Peinf101Scf00594g12002</t>
  </si>
  <si>
    <t>Endomembrane protein 70 protein</t>
  </si>
  <si>
    <t xml:space="preserve"> 224-241</t>
  </si>
  <si>
    <t>Peinf101Scf00743g07018</t>
  </si>
  <si>
    <t xml:space="preserve"> 1309-1327</t>
  </si>
  <si>
    <t>Peinf101Scf02206g05025</t>
  </si>
  <si>
    <t xml:space="preserve">Ethylene-responsive transcripti   </t>
  </si>
  <si>
    <t xml:space="preserve"> 477-495</t>
  </si>
  <si>
    <t>Peinf101Scf00571g10008</t>
  </si>
  <si>
    <t xml:space="preserve">ETO1-like 1   </t>
  </si>
  <si>
    <t xml:space="preserve"> 1185-1202</t>
  </si>
  <si>
    <t>Peinf101Scf03137g00051</t>
  </si>
  <si>
    <t xml:space="preserve">F-box family protein  </t>
  </si>
  <si>
    <t xml:space="preserve"> 58-76</t>
  </si>
  <si>
    <t>Peinf101Ctg13744165g00001</t>
  </si>
  <si>
    <t>F-box family protein wit</t>
  </si>
  <si>
    <t xml:space="preserve"> 1094-1112</t>
  </si>
  <si>
    <t>Peinf101Scf00140g19001</t>
  </si>
  <si>
    <t>F-box family protein with a</t>
  </si>
  <si>
    <t>Peinf101Scf00070g13008</t>
  </si>
  <si>
    <t xml:space="preserve"> 355-372</t>
  </si>
  <si>
    <t>Peinf101Scf00262g03022</t>
  </si>
  <si>
    <t xml:space="preserve"> 3074-3091</t>
  </si>
  <si>
    <t xml:space="preserve"> 2331-2348</t>
  </si>
  <si>
    <t xml:space="preserve"> 129-146</t>
  </si>
  <si>
    <t xml:space="preserve"> 2268-2285</t>
  </si>
  <si>
    <t xml:space="preserve"> 1335-1352</t>
  </si>
  <si>
    <t xml:space="preserve"> 879-896</t>
  </si>
  <si>
    <t>Peinf101Scf00229g09006</t>
  </si>
  <si>
    <t xml:space="preserve"> 576-593</t>
  </si>
  <si>
    <t>Peinf101Scf00918g05003</t>
  </si>
  <si>
    <t xml:space="preserve"> 674-692</t>
  </si>
  <si>
    <t xml:space="preserve"> 1917-1935</t>
  </si>
  <si>
    <t xml:space="preserve"> 3311-3330</t>
  </si>
  <si>
    <t>Peinf101Scf00199g04009</t>
  </si>
  <si>
    <t xml:space="preserve">geranylgeranyl pyrophosphate s  </t>
  </si>
  <si>
    <t xml:space="preserve"> 167-185</t>
  </si>
  <si>
    <t>Peinf101Scf00920g01011</t>
  </si>
  <si>
    <t xml:space="preserve">glucosyltransferase    </t>
  </si>
  <si>
    <t xml:space="preserve"> 191-208</t>
  </si>
  <si>
    <t>Peinf101Scf01633g09044</t>
  </si>
  <si>
    <t xml:space="preserve">Glutamyl-tRNA(Gln) amidotransf   </t>
  </si>
  <si>
    <t xml:space="preserve"> 1123-1142</t>
  </si>
  <si>
    <t>Peinf101Scf02360g01042</t>
  </si>
  <si>
    <t xml:space="preserve"> 397-414</t>
  </si>
  <si>
    <t>Peinf101Scf05495g00035</t>
  </si>
  <si>
    <t>Peinf101Scf00435g05001</t>
  </si>
  <si>
    <t xml:space="preserve">H/ACA ribonucleoprotein comple  </t>
  </si>
  <si>
    <t xml:space="preserve"> 302-320</t>
  </si>
  <si>
    <t>Peinf101Scf00357g02022</t>
  </si>
  <si>
    <t xml:space="preserve">HEAT repeat-containing protein  </t>
  </si>
  <si>
    <t xml:space="preserve"> 519-536</t>
  </si>
  <si>
    <t>Peinf101Scf00763g05026</t>
  </si>
  <si>
    <t xml:space="preserve"> 2789-2807</t>
  </si>
  <si>
    <t>Peinf101Scf03622g00018</t>
  </si>
  <si>
    <t xml:space="preserve"> 2564-2582</t>
  </si>
  <si>
    <t>Peinf101Scf00879g05009</t>
  </si>
  <si>
    <t xml:space="preserve"> 158-175</t>
  </si>
  <si>
    <t>Peinf101Scf05010g00004</t>
  </si>
  <si>
    <t xml:space="preserve">HXXXD-type acyl-transferase fa  </t>
  </si>
  <si>
    <t xml:space="preserve"> 1089-1107</t>
  </si>
  <si>
    <t>Peinf101Scf05010g00016</t>
  </si>
  <si>
    <t xml:space="preserve"> 69-87</t>
  </si>
  <si>
    <t>Peinf101Scf16008g00001</t>
  </si>
  <si>
    <t xml:space="preserve">HXXXD-type acyl-transferase fam  </t>
  </si>
  <si>
    <t>Peinf101Scf00665g14019</t>
  </si>
  <si>
    <t xml:space="preserve"> 1232-1250</t>
  </si>
  <si>
    <t>Peinf101Scf00736g11018</t>
  </si>
  <si>
    <t xml:space="preserve">Inositol-tetrakisphosphate 1   </t>
  </si>
  <si>
    <t xml:space="preserve"> 83-101</t>
  </si>
  <si>
    <t>Peinf101Scf00193g12012</t>
  </si>
  <si>
    <t xml:space="preserve">inter-alpha-trypsin inhibitor   </t>
  </si>
  <si>
    <t xml:space="preserve"> 1523-1541</t>
  </si>
  <si>
    <t>Peinf101Scf00078g02002</t>
  </si>
  <si>
    <t>lectin protein kinase family p</t>
  </si>
  <si>
    <t xml:space="preserve"> 1921-1938</t>
  </si>
  <si>
    <t xml:space="preserve"> 2585-2603</t>
  </si>
  <si>
    <t>Peinf101Scf01519g01012</t>
  </si>
  <si>
    <t xml:space="preserve"> 2734-2751</t>
  </si>
  <si>
    <t>Peinf101Scf00530g03009</t>
  </si>
  <si>
    <t xml:space="preserve"> 833-851</t>
  </si>
  <si>
    <t xml:space="preserve"> 266-283</t>
  </si>
  <si>
    <t>Peinf101Scf00879g10015</t>
  </si>
  <si>
    <t xml:space="preserve">Long-chain-alcohol oxidase FAO  </t>
  </si>
  <si>
    <t xml:space="preserve"> 135-153</t>
  </si>
  <si>
    <t>Peinf101Scf00879g10016</t>
  </si>
  <si>
    <t>Peinf101Scf01844g05029</t>
  </si>
  <si>
    <t xml:space="preserve"> 427-444</t>
  </si>
  <si>
    <t>Peinf101Scf01035g00031</t>
  </si>
  <si>
    <t xml:space="preserve">Modifier of snc1  </t>
  </si>
  <si>
    <t xml:space="preserve"> 2981-2999</t>
  </si>
  <si>
    <t>Peinf101Scf04103g00071</t>
  </si>
  <si>
    <t xml:space="preserve"> 377-396</t>
  </si>
  <si>
    <t>Peinf101Scf05179g00027</t>
  </si>
  <si>
    <t>Peinf101Scf00490g00005</t>
  </si>
  <si>
    <t xml:space="preserve">myosin 2   </t>
  </si>
  <si>
    <t xml:space="preserve"> 3518-3536</t>
  </si>
  <si>
    <t>Peinf101Scf01175g03041</t>
  </si>
  <si>
    <t xml:space="preserve"> 3233-3251</t>
  </si>
  <si>
    <t>Peinf101Scf01889g00014</t>
  </si>
  <si>
    <t xml:space="preserve"> 623-642</t>
  </si>
  <si>
    <t xml:space="preserve"> 605-623</t>
  </si>
  <si>
    <t>Peinf101Scf02607g00006</t>
  </si>
  <si>
    <t xml:space="preserve">P-loop containing nucleoside  </t>
  </si>
  <si>
    <t xml:space="preserve"> 1331-1348</t>
  </si>
  <si>
    <t>Peinf101Scf00047g04030</t>
  </si>
  <si>
    <t xml:space="preserve"> 344-361</t>
  </si>
  <si>
    <t>Peinf101Scf00236g28013</t>
  </si>
  <si>
    <t xml:space="preserve"> 1061-1079</t>
  </si>
  <si>
    <t>Peinf101Scf00930g12003</t>
  </si>
  <si>
    <t xml:space="preserve"> 623-641</t>
  </si>
  <si>
    <t>Peinf101Scf01164g06025</t>
  </si>
  <si>
    <t xml:space="preserve"> 2084-2102</t>
  </si>
  <si>
    <t xml:space="preserve"> 1725-1742</t>
  </si>
  <si>
    <t xml:space="preserve"> 1461-1478</t>
  </si>
  <si>
    <t xml:space="preserve"> 1034-1052</t>
  </si>
  <si>
    <t xml:space="preserve"> 1097-1115</t>
  </si>
  <si>
    <t>Peinf101Scf07173g00008</t>
  </si>
  <si>
    <t>Paired amphipathic helix prote</t>
  </si>
  <si>
    <t xml:space="preserve"> 1043-1061</t>
  </si>
  <si>
    <t>Peinf101Scf00256g02002</t>
  </si>
  <si>
    <t xml:space="preserve">Pentatricopeptide repeat (PPR-  </t>
  </si>
  <si>
    <t xml:space="preserve"> 632-650</t>
  </si>
  <si>
    <t>Peinf101Scf03744g00039</t>
  </si>
  <si>
    <t xml:space="preserve">Pentatricopeptide repeat (PPR)  </t>
  </si>
  <si>
    <t xml:space="preserve"> 209-227</t>
  </si>
  <si>
    <t>Peinf101Scf00523g02002</t>
  </si>
  <si>
    <t xml:space="preserve">PHD finger protein  </t>
  </si>
  <si>
    <t xml:space="preserve"> 380-398</t>
  </si>
  <si>
    <t>Peinf101Scf00622g01006</t>
  </si>
  <si>
    <t xml:space="preserve">phenylalanine ammonia-lyase   </t>
  </si>
  <si>
    <t xml:space="preserve"> 1793-1812</t>
  </si>
  <si>
    <t>Peinf101Scf00141g00013</t>
  </si>
  <si>
    <t xml:space="preserve"> 1193-1210</t>
  </si>
  <si>
    <t>Peinf101Scf00478g06007</t>
  </si>
  <si>
    <t xml:space="preserve"> 1018-1037</t>
  </si>
  <si>
    <t>Peinf101Scf01063g09010</t>
  </si>
  <si>
    <t xml:space="preserve">Plant invertase/pectin methyle  </t>
  </si>
  <si>
    <t xml:space="preserve"> 984-1001</t>
  </si>
  <si>
    <t>Peinf101Scf00872g15009</t>
  </si>
  <si>
    <t>pleiotropic drug resistance 6</t>
  </si>
  <si>
    <t xml:space="preserve"> 3565-3584</t>
  </si>
  <si>
    <t>Peinf101Scf00457g12013</t>
  </si>
  <si>
    <t xml:space="preserve">pol-like 5   </t>
  </si>
  <si>
    <t xml:space="preserve"> 1241-1259</t>
  </si>
  <si>
    <t>Peinf101Scf00149g00010</t>
  </si>
  <si>
    <t xml:space="preserve">Polyadenylate-binding protein   </t>
  </si>
  <si>
    <t xml:space="preserve"> 827-845</t>
  </si>
  <si>
    <t>Peinf101Scf00811g00047</t>
  </si>
  <si>
    <t xml:space="preserve"> 806-824</t>
  </si>
  <si>
    <t>Peinf101Scf00823g13034</t>
  </si>
  <si>
    <t xml:space="preserve">Polyadenylate-binding protein 2  </t>
  </si>
  <si>
    <t xml:space="preserve"> 161-179</t>
  </si>
  <si>
    <t>Peinf101Scf00823g13044</t>
  </si>
  <si>
    <t xml:space="preserve"> 146-164</t>
  </si>
  <si>
    <t>Peinf101Scf00070g02002</t>
  </si>
  <si>
    <t>Peinf101Scf03301g00017</t>
  </si>
  <si>
    <t>Peinf101Scf00600g08001</t>
  </si>
  <si>
    <t xml:space="preserve"> 231-248</t>
  </si>
  <si>
    <t>Peinf101Scf01844g09014</t>
  </si>
  <si>
    <t xml:space="preserve"> 644-661</t>
  </si>
  <si>
    <t>Peinf101Scf03005g07032</t>
  </si>
  <si>
    <t>Raffinose synthase family prot</t>
  </si>
  <si>
    <t xml:space="preserve"> 2315-2332</t>
  </si>
  <si>
    <t>Peinf101Scf00151g17007</t>
  </si>
  <si>
    <t xml:space="preserve">receptor lectin kinase  </t>
  </si>
  <si>
    <t xml:space="preserve"> 1787-1804</t>
  </si>
  <si>
    <t>Peinf101Scf00746g02015</t>
  </si>
  <si>
    <t xml:space="preserve"> 1031-1049</t>
  </si>
  <si>
    <t xml:space="preserve"> 1136-1154</t>
  </si>
  <si>
    <t xml:space="preserve"> 691-709</t>
  </si>
  <si>
    <t xml:space="preserve"> 279-296</t>
  </si>
  <si>
    <t xml:space="preserve"> 636-654</t>
  </si>
  <si>
    <t>Peinf101Scf00382g08012</t>
  </si>
  <si>
    <t xml:space="preserve">Small nuclear ribonucleoprotei  </t>
  </si>
  <si>
    <t xml:space="preserve"> 283-300</t>
  </si>
  <si>
    <t xml:space="preserve"> 374-391</t>
  </si>
  <si>
    <t>Peinf101Scf00197g32018</t>
  </si>
  <si>
    <t>structural maintenance of chro</t>
  </si>
  <si>
    <t xml:space="preserve"> 794-812</t>
  </si>
  <si>
    <t xml:space="preserve"> 1154-1172</t>
  </si>
  <si>
    <t>Peinf101Scf00973g00020</t>
  </si>
  <si>
    <t xml:space="preserve">Superoxide dismutase   </t>
  </si>
  <si>
    <t xml:space="preserve"> 841-859</t>
  </si>
  <si>
    <t xml:space="preserve"> 170-188</t>
  </si>
  <si>
    <t>Peinf101Scf01262g03016</t>
  </si>
  <si>
    <t xml:space="preserve">Transcription initiation factor  </t>
  </si>
  <si>
    <t xml:space="preserve"> 382-400</t>
  </si>
  <si>
    <t>Peinf101Scf05424g00005</t>
  </si>
  <si>
    <t xml:space="preserve">transferase    </t>
  </si>
  <si>
    <t>Peinf101Scf00857g05008</t>
  </si>
  <si>
    <t xml:space="preserve">Trihelix transcription factor  </t>
  </si>
  <si>
    <t xml:space="preserve"> 585-603</t>
  </si>
  <si>
    <t>Peinf101Scf00029g03025</t>
  </si>
  <si>
    <t xml:space="preserve">Tudor/PWWP/MBT superfamily pro  </t>
  </si>
  <si>
    <t xml:space="preserve"> 246-264</t>
  </si>
  <si>
    <t xml:space="preserve"> 1063-1080</t>
  </si>
  <si>
    <t>Peinf101Scf00129g00010</t>
  </si>
  <si>
    <t xml:space="preserve"> 639-656</t>
  </si>
  <si>
    <t>Peinf101Scf00129g01015</t>
  </si>
  <si>
    <t xml:space="preserve"> 1088-1107</t>
  </si>
  <si>
    <t>Peinf101Scf00168g13001</t>
  </si>
  <si>
    <t xml:space="preserve"> 13-32</t>
  </si>
  <si>
    <t>Peinf101Scf00439g04013</t>
  </si>
  <si>
    <t xml:space="preserve"> 421-439</t>
  </si>
  <si>
    <t>Peinf101Scf00461g04013</t>
  </si>
  <si>
    <t xml:space="preserve"> 365-383</t>
  </si>
  <si>
    <t xml:space="preserve"> 939-956</t>
  </si>
  <si>
    <t>Peinf101Scf00476g08023</t>
  </si>
  <si>
    <t xml:space="preserve"> 679-697</t>
  </si>
  <si>
    <t xml:space="preserve"> 980-997</t>
  </si>
  <si>
    <t>Peinf101Scf00778g09015</t>
  </si>
  <si>
    <t xml:space="preserve"> 647-664</t>
  </si>
  <si>
    <t xml:space="preserve"> 287-305</t>
  </si>
  <si>
    <t>Peinf101Scf00902g01030</t>
  </si>
  <si>
    <t xml:space="preserve"> 945-962</t>
  </si>
  <si>
    <t xml:space="preserve"> 331-348</t>
  </si>
  <si>
    <t xml:space="preserve"> 322-339</t>
  </si>
  <si>
    <t xml:space="preserve"> 509-527</t>
  </si>
  <si>
    <t>Peinf101Scf08521g00010</t>
  </si>
  <si>
    <t xml:space="preserve"> 995-1012</t>
  </si>
  <si>
    <t>Peinf101Scf00665g17027</t>
  </si>
  <si>
    <t>Peinf101Scf00256g12018</t>
  </si>
  <si>
    <t xml:space="preserve">XH/XS domain-containing protei  </t>
  </si>
  <si>
    <t xml:space="preserve"> 800-817</t>
  </si>
  <si>
    <t>Peinf101Scf01142g05056</t>
  </si>
  <si>
    <t>Peinf101Scf00926g00009</t>
  </si>
  <si>
    <t xml:space="preserve">ZCW7 isoform 3  </t>
  </si>
  <si>
    <t xml:space="preserve"> 644-662</t>
  </si>
  <si>
    <t xml:space="preserve"> 2041-2059</t>
  </si>
  <si>
    <t>Peinf101Scf00071g13014</t>
  </si>
  <si>
    <t xml:space="preserve">Chalcone--flavonone isomerase A  </t>
  </si>
  <si>
    <t xml:space="preserve"> 980-1000</t>
  </si>
  <si>
    <t>Peinf101Scf00868g03007</t>
  </si>
  <si>
    <t>Chromatin assembly factor 1 su</t>
  </si>
  <si>
    <t xml:space="preserve"> 1743-1762</t>
  </si>
  <si>
    <t>Peinf101Scf00650g29075</t>
  </si>
  <si>
    <t xml:space="preserve"> 161-180</t>
  </si>
  <si>
    <t xml:space="preserve"> 82-101</t>
  </si>
  <si>
    <t xml:space="preserve"> 133-153</t>
  </si>
  <si>
    <t>Peinf101Scf02160g01026</t>
  </si>
  <si>
    <t>myb domain protein 98</t>
  </si>
  <si>
    <t xml:space="preserve"> 227-246</t>
  </si>
  <si>
    <t xml:space="preserve"> 623-644</t>
  </si>
  <si>
    <t>Peinf101Scf01724g03024</t>
  </si>
  <si>
    <t xml:space="preserve"> 2566-2587</t>
  </si>
  <si>
    <t>Peinf101Scf01482g13033</t>
  </si>
  <si>
    <t xml:space="preserve">RNA-binding (RRM/RBD/RNP motif  </t>
  </si>
  <si>
    <t xml:space="preserve"> 55-74</t>
  </si>
  <si>
    <t>Peinf101Scf00055g21021</t>
  </si>
  <si>
    <t xml:space="preserve">SNARE-associated protein-relate   </t>
  </si>
  <si>
    <t xml:space="preserve"> 165-184</t>
  </si>
  <si>
    <t>Peinf101Scf00985g00018</t>
  </si>
  <si>
    <t xml:space="preserve"> 833-852</t>
  </si>
  <si>
    <t xml:space="preserve"> 644-663</t>
  </si>
  <si>
    <t>Peinf101Scf01208g06004</t>
  </si>
  <si>
    <t>Dof-type zinc finger DNA-bindi</t>
  </si>
  <si>
    <t xml:space="preserve"> 227-247</t>
  </si>
  <si>
    <t xml:space="preserve"> 949-969</t>
  </si>
  <si>
    <t xml:space="preserve"> 814-834</t>
  </si>
  <si>
    <t xml:space="preserve"> 487-507</t>
  </si>
  <si>
    <t>Peinf101Scf01317g10005</t>
  </si>
  <si>
    <t>plastid transcription factor 1</t>
  </si>
  <si>
    <t>Peinf101Scf00214g09008</t>
  </si>
  <si>
    <t xml:space="preserve"> 1444-1463</t>
  </si>
  <si>
    <t>Peinf101Scf00665g00009</t>
  </si>
  <si>
    <t xml:space="preserve"> 985-1004</t>
  </si>
  <si>
    <t>Peinf101Scf01317g10027</t>
  </si>
  <si>
    <t xml:space="preserve"> 1075-1094</t>
  </si>
  <si>
    <t>Peinf101Scf00830g03007</t>
  </si>
  <si>
    <t xml:space="preserve"> 754-773</t>
  </si>
  <si>
    <t>Peinf101Scf01267g03009</t>
  </si>
  <si>
    <t xml:space="preserve"> 751-770</t>
  </si>
  <si>
    <t>Peinf101Scf00058g02002</t>
  </si>
  <si>
    <t xml:space="preserve">Transcription factor TCP4  </t>
  </si>
  <si>
    <t xml:space="preserve"> 1144-1163</t>
  </si>
  <si>
    <t>Peinf101Scf01633g09047</t>
  </si>
  <si>
    <t xml:space="preserve">5'-AMP-activated protein kinas  </t>
  </si>
  <si>
    <t xml:space="preserve"> 1326-1346</t>
  </si>
  <si>
    <t>Peinf101Scf00267g08005</t>
  </si>
  <si>
    <t xml:space="preserve"> 618-636</t>
  </si>
  <si>
    <t>Peinf101Scf01348g04022</t>
  </si>
  <si>
    <t xml:space="preserve">acetyl-CoA carboxylase 1  </t>
  </si>
  <si>
    <t xml:space="preserve"> 1534-1553</t>
  </si>
  <si>
    <t>Peinf101Scf04218g01029</t>
  </si>
  <si>
    <t xml:space="preserve"> 1534-1552</t>
  </si>
  <si>
    <t>Peinf101Scf06396g00001</t>
  </si>
  <si>
    <t xml:space="preserve"> 2086-2104</t>
  </si>
  <si>
    <t>Peinf101Scf01889g07036</t>
  </si>
  <si>
    <t xml:space="preserve">Acyl-CoA N-acyltransferase wit  </t>
  </si>
  <si>
    <t xml:space="preserve"> 2536-2555</t>
  </si>
  <si>
    <t xml:space="preserve"> 226-245</t>
  </si>
  <si>
    <t>Peinf101Scf00056g00033</t>
  </si>
  <si>
    <t xml:space="preserve">Duplicated homeodomain-like   </t>
  </si>
  <si>
    <t xml:space="preserve"> 381-401</t>
  </si>
  <si>
    <t xml:space="preserve"> 1366-1385</t>
  </si>
  <si>
    <t xml:space="preserve"> 951-970</t>
  </si>
  <si>
    <t xml:space="preserve"> 929-948</t>
  </si>
  <si>
    <t xml:space="preserve"> 816-835</t>
  </si>
  <si>
    <t xml:space="preserve"> 489-508</t>
  </si>
  <si>
    <t>Peinf101Scf00471g11020</t>
  </si>
  <si>
    <t xml:space="preserve"> 1693-1711</t>
  </si>
  <si>
    <t>Peinf101Scf01200g09019</t>
  </si>
  <si>
    <t xml:space="preserve"> 1034-1053</t>
  </si>
  <si>
    <t>Peinf101Scf01203g14009</t>
  </si>
  <si>
    <t xml:space="preserve"> 913-931</t>
  </si>
  <si>
    <t>Peinf101Scf00070g06015</t>
  </si>
  <si>
    <t xml:space="preserve"> 15-34</t>
  </si>
  <si>
    <t xml:space="preserve"> 1076-1095</t>
  </si>
  <si>
    <t xml:space="preserve"> 756-774</t>
  </si>
  <si>
    <t xml:space="preserve"> 753-771</t>
  </si>
  <si>
    <t xml:space="preserve"> 1146-1164</t>
  </si>
  <si>
    <t>Peinf101Scf03171g00029</t>
  </si>
  <si>
    <t xml:space="preserve">Transcriptional adapter ADA2  </t>
  </si>
  <si>
    <t xml:space="preserve"> 1165-1185</t>
  </si>
  <si>
    <t xml:space="preserve"> 1325-1345</t>
  </si>
  <si>
    <t xml:space="preserve"> 617-635</t>
  </si>
  <si>
    <t xml:space="preserve"> 1535-1553</t>
  </si>
  <si>
    <t xml:space="preserve"> 2087-2105</t>
  </si>
  <si>
    <t xml:space="preserve"> 950-969</t>
  </si>
  <si>
    <t xml:space="preserve"> 928-947</t>
  </si>
  <si>
    <t xml:space="preserve"> 815-834</t>
  </si>
  <si>
    <t xml:space="preserve"> 488-507</t>
  </si>
  <si>
    <t xml:space="preserve"> 3845-3864</t>
  </si>
  <si>
    <t>Peinf101Scf00679g00016</t>
  </si>
  <si>
    <t xml:space="preserve">Oxaloacetate decarboxylase   </t>
  </si>
  <si>
    <t xml:space="preserve"> 1497-1515</t>
  </si>
  <si>
    <t>Peinf101Scf01057g06027</t>
  </si>
  <si>
    <t xml:space="preserve"> 764-783</t>
  </si>
  <si>
    <t xml:space="preserve"> 755-773</t>
  </si>
  <si>
    <t xml:space="preserve"> 752-770</t>
  </si>
  <si>
    <t xml:space="preserve"> 1145-1163</t>
  </si>
  <si>
    <t>Peinf101Scf03171g00025</t>
  </si>
  <si>
    <t xml:space="preserve"> 204-223</t>
  </si>
  <si>
    <t xml:space="preserve"> 984-1004</t>
  </si>
  <si>
    <t xml:space="preserve"> 1074-1094</t>
  </si>
  <si>
    <t>Peinf101Scf00405g17012</t>
  </si>
  <si>
    <t xml:space="preserve"> 177-196</t>
  </si>
  <si>
    <t>Peinf101Scf00055g17004</t>
  </si>
  <si>
    <t xml:space="preserve"> 1771-1791</t>
  </si>
  <si>
    <t>Peinf101Scf00160g17002</t>
  </si>
  <si>
    <t xml:space="preserve"> 895-915</t>
  </si>
  <si>
    <t>Peinf101Scf00962g06014</t>
  </si>
  <si>
    <t xml:space="preserve"> 307-327</t>
  </si>
  <si>
    <t>Peinf101Scf02035g00036</t>
  </si>
  <si>
    <t xml:space="preserve"> 478-498</t>
  </si>
  <si>
    <t>Peinf101Scf02395g03013</t>
  </si>
  <si>
    <t xml:space="preserve"> 479-498</t>
  </si>
  <si>
    <t>Peinf101Scf03071g00016</t>
  </si>
  <si>
    <t xml:space="preserve"> 952-972</t>
  </si>
  <si>
    <t xml:space="preserve"> 177-195</t>
  </si>
  <si>
    <t>Peinf101Scf00055g08006</t>
  </si>
  <si>
    <t xml:space="preserve"> 1628-1647</t>
  </si>
  <si>
    <t>Peinf101Scf00440g00002</t>
  </si>
  <si>
    <t xml:space="preserve"> 1088-1108</t>
  </si>
  <si>
    <t>Peinf101Scf09216g00001</t>
  </si>
  <si>
    <t>Peinf101Scf00823g06016</t>
  </si>
  <si>
    <t xml:space="preserve">growth-regulating factor 5  </t>
  </si>
  <si>
    <t>Peinf101Scf03679g04018</t>
  </si>
  <si>
    <t>Heat shock protein 70 (Hsp</t>
  </si>
  <si>
    <t xml:space="preserve"> 997-1015</t>
  </si>
  <si>
    <t xml:space="preserve"> 1772-1791</t>
  </si>
  <si>
    <t xml:space="preserve"> 896-915</t>
  </si>
  <si>
    <t xml:space="preserve"> 308-327</t>
  </si>
  <si>
    <t xml:space="preserve"> 953-972</t>
  </si>
  <si>
    <t>Peinf101Scf00231g04011</t>
  </si>
  <si>
    <t xml:space="preserve">O-fucosyltransferase family pr  </t>
  </si>
  <si>
    <t xml:space="preserve"> 611-630</t>
  </si>
  <si>
    <t>Peinf101Scf00152g08001</t>
  </si>
  <si>
    <t xml:space="preserve">Siroheme synthase   </t>
  </si>
  <si>
    <t xml:space="preserve"> 613-631</t>
  </si>
  <si>
    <t>Peinf101Scf00946g03006</t>
  </si>
  <si>
    <t xml:space="preserve"> 1996-2016</t>
  </si>
  <si>
    <t>Peinf101Scf00077g09026</t>
  </si>
  <si>
    <t xml:space="preserve"> 66-86</t>
  </si>
  <si>
    <t>Peinf101Scf01186g03017</t>
  </si>
  <si>
    <t xml:space="preserve">Protein disulfide-isomerase l  </t>
  </si>
  <si>
    <t xml:space="preserve"> 358-378</t>
  </si>
  <si>
    <t>Peinf101Scf00295g07019</t>
  </si>
  <si>
    <t xml:space="preserve">Protein TRANSPORT INHIBITOR  </t>
  </si>
  <si>
    <t xml:space="preserve"> 1626-1647</t>
  </si>
  <si>
    <t>Peinf101Scf06510g00017</t>
  </si>
  <si>
    <t>Protein TRANSPORT INHIBITOR RE</t>
  </si>
  <si>
    <t xml:space="preserve"> 1245-1267</t>
  </si>
  <si>
    <t>Peinf101Scf11103g00006</t>
  </si>
  <si>
    <t xml:space="preserve"> 1275-1297</t>
  </si>
  <si>
    <t>Peinf101Scf01969g05036</t>
  </si>
  <si>
    <t xml:space="preserve">Brefeldin A-inhibited guanine  </t>
  </si>
  <si>
    <t xml:space="preserve"> 2672-2690</t>
  </si>
  <si>
    <t>Peinf101Scf03034g00005</t>
  </si>
  <si>
    <t xml:space="preserve">cytochrome P450   </t>
  </si>
  <si>
    <t xml:space="preserve"> 116-134</t>
  </si>
  <si>
    <t>Peinf101Scf01444g00016</t>
  </si>
  <si>
    <t xml:space="preserve">DNA (cytosine-5-)-methyltransf   </t>
  </si>
  <si>
    <t xml:space="preserve"> 1449-1468</t>
  </si>
  <si>
    <t>Peinf101Scf06192g00004</t>
  </si>
  <si>
    <t xml:space="preserve"> 1398-1417</t>
  </si>
  <si>
    <t xml:space="preserve"> 2206-2225</t>
  </si>
  <si>
    <t xml:space="preserve"> 2191-2210</t>
  </si>
  <si>
    <t>Peinf101Scf00015g03012</t>
  </si>
  <si>
    <t>DNA-directed RNA polymerase sub</t>
  </si>
  <si>
    <t xml:space="preserve"> 604-623</t>
  </si>
  <si>
    <t>Peinf101Scf00889g05008</t>
  </si>
  <si>
    <t xml:space="preserve">F-box/kelch-repeat protein   </t>
  </si>
  <si>
    <t xml:space="preserve"> 942-961</t>
  </si>
  <si>
    <t>Peinf101Scf00400g04003</t>
  </si>
  <si>
    <t>Fbox protein isoform 2</t>
  </si>
  <si>
    <t xml:space="preserve"> 1011-1030</t>
  </si>
  <si>
    <t>Peinf101Scf00777g02029</t>
  </si>
  <si>
    <t xml:space="preserve"> 1419-1438</t>
  </si>
  <si>
    <t>Peinf101Scf00252g06003</t>
  </si>
  <si>
    <t xml:space="preserve"> 1258-1277</t>
  </si>
  <si>
    <t>Peinf101Scf00791g05032</t>
  </si>
  <si>
    <t xml:space="preserve"> 5902-5921</t>
  </si>
  <si>
    <t>Peinf101Scf00084g05021</t>
  </si>
  <si>
    <t xml:space="preserve">Piezo-type mechanosensitive io  </t>
  </si>
  <si>
    <t xml:space="preserve"> 5123-5142</t>
  </si>
  <si>
    <t>Peinf101Scf00506g09025</t>
  </si>
  <si>
    <t xml:space="preserve">Retinoblastoma-binding protein   </t>
  </si>
  <si>
    <t xml:space="preserve"> 1023-1042</t>
  </si>
  <si>
    <t>Peinf101Scf01130g00033</t>
  </si>
  <si>
    <t xml:space="preserve">S-adenosyl-L-methionine-depend    </t>
  </si>
  <si>
    <t xml:space="preserve"> 1728-1747</t>
  </si>
  <si>
    <t>Peinf101Scf06723g00007</t>
  </si>
  <si>
    <t>Peinf101Scf00042g03011</t>
  </si>
  <si>
    <t xml:space="preserve">Ubiquilin-1    </t>
  </si>
  <si>
    <t xml:space="preserve"> 340-360</t>
  </si>
  <si>
    <t>Peinf101Scf01317g00023</t>
  </si>
  <si>
    <t xml:space="preserve"> 938-958</t>
  </si>
  <si>
    <t>Peinf101Scf00657g08004</t>
  </si>
  <si>
    <t xml:space="preserve">AP2/B3-like transcriptional fac  </t>
  </si>
  <si>
    <t xml:space="preserve"> 368-388</t>
  </si>
  <si>
    <t>Peinf101Scf00738g00020</t>
  </si>
  <si>
    <t xml:space="preserve">BTB/POZ domain-containing prote  </t>
  </si>
  <si>
    <t xml:space="preserve"> 35-55</t>
  </si>
  <si>
    <t>Peinf101Scf00137g04015</t>
  </si>
  <si>
    <t xml:space="preserve">carotenoid isomerase   </t>
  </si>
  <si>
    <t xml:space="preserve"> 688-708</t>
  </si>
  <si>
    <t>Peinf101Scf01077g17004</t>
  </si>
  <si>
    <t xml:space="preserve">CK25    </t>
  </si>
  <si>
    <t xml:space="preserve"> 260-280</t>
  </si>
  <si>
    <t>Peinf101Scf01633g06011</t>
  </si>
  <si>
    <t xml:space="preserve"> 2420-2439</t>
  </si>
  <si>
    <t>Peinf101Scf03744g00028</t>
  </si>
  <si>
    <t xml:space="preserve"> 976-996</t>
  </si>
  <si>
    <t>Peinf101Scf00055g09007</t>
  </si>
  <si>
    <t xml:space="preserve">Ran-binding protein 17  </t>
  </si>
  <si>
    <t xml:space="preserve"> 1633-1652</t>
  </si>
  <si>
    <t>Peinf101Scf00717g04032</t>
  </si>
  <si>
    <t xml:space="preserve"> 830-851</t>
  </si>
  <si>
    <t>Peinf101Scf00142g19006</t>
  </si>
  <si>
    <t xml:space="preserve">Sulfate adenylyltransferase   </t>
  </si>
  <si>
    <t xml:space="preserve"> 331-351</t>
  </si>
  <si>
    <t>Peinf101Scf01191g01019</t>
  </si>
  <si>
    <t xml:space="preserve"> 334-354</t>
  </si>
  <si>
    <t>Peinf101Scf00258g04023</t>
  </si>
  <si>
    <t xml:space="preserve">sulfate transporter 1  </t>
  </si>
  <si>
    <t xml:space="preserve"> 163-183</t>
  </si>
  <si>
    <t>Peinf101Scf01106g00003</t>
  </si>
  <si>
    <t xml:space="preserve">Thymidine kinase   </t>
  </si>
  <si>
    <t xml:space="preserve"> 756-776</t>
  </si>
  <si>
    <t>Peinf101Scf00968g05012</t>
  </si>
  <si>
    <t xml:space="preserve">tryptophan aminotransferase re  </t>
  </si>
  <si>
    <t xml:space="preserve"> 313-333</t>
  </si>
  <si>
    <t>Peinf101Scf02876g00076</t>
  </si>
  <si>
    <t xml:space="preserve"> 1600-1620</t>
  </si>
  <si>
    <t>Peinf101Scf02877g01062</t>
  </si>
  <si>
    <t xml:space="preserve"> 2455-2475</t>
  </si>
  <si>
    <t>Peinf101Scf00968g02006</t>
  </si>
  <si>
    <t xml:space="preserve"> 289-309</t>
  </si>
  <si>
    <t>Peinf101Scf00774g04016</t>
  </si>
  <si>
    <t xml:space="preserve"> 2008-2028</t>
  </si>
  <si>
    <t>Peinf101Scf04545g00011</t>
  </si>
  <si>
    <t xml:space="preserve">Bifunctional inhibitor/lipid-tr   </t>
  </si>
  <si>
    <t xml:space="preserve"> 127-147</t>
  </si>
  <si>
    <t>Peinf101Scf01032g05029</t>
  </si>
  <si>
    <t xml:space="preserve"> 622-642</t>
  </si>
  <si>
    <t>Peinf101Scf01218g01015</t>
  </si>
  <si>
    <t>Disease resistance protein (TI</t>
  </si>
  <si>
    <t xml:space="preserve"> 95-114</t>
  </si>
  <si>
    <t>Peinf101Scf00347g03017</t>
  </si>
  <si>
    <t xml:space="preserve">Duplicated homeodomain-like sup  </t>
  </si>
  <si>
    <t xml:space="preserve"> 59-79</t>
  </si>
  <si>
    <t>Peinf101Scf00923g02017</t>
  </si>
  <si>
    <t xml:space="preserve">endonuclease/exonuclease/phosp    </t>
  </si>
  <si>
    <t xml:space="preserve"> 910-930</t>
  </si>
  <si>
    <t>Peinf101Scf00175g06016</t>
  </si>
  <si>
    <t xml:space="preserve"> 380-400</t>
  </si>
  <si>
    <t>Peinf101Scf00962g00019</t>
  </si>
  <si>
    <t xml:space="preserve">F-box protein PP2-A13  </t>
  </si>
  <si>
    <t xml:space="preserve"> 114-134</t>
  </si>
  <si>
    <t>Peinf101Scf00337g00001</t>
  </si>
  <si>
    <t xml:space="preserve">growth-regulating factor 1  </t>
  </si>
  <si>
    <t xml:space="preserve"> 803-824</t>
  </si>
  <si>
    <t>Peinf101Scf00175g01038</t>
  </si>
  <si>
    <t xml:space="preserve">growth-regulating factor 3  </t>
  </si>
  <si>
    <t xml:space="preserve"> 513-534</t>
  </si>
  <si>
    <t>Peinf101Scf00146g15061</t>
  </si>
  <si>
    <t xml:space="preserve">Growth-regulating factor 4  </t>
  </si>
  <si>
    <t xml:space="preserve"> 572-593</t>
  </si>
  <si>
    <t xml:space="preserve"> 251-272</t>
  </si>
  <si>
    <t>Peinf101Scf00857g08001</t>
  </si>
  <si>
    <t xml:space="preserve">growth-regulating factor 4  </t>
  </si>
  <si>
    <t xml:space="preserve"> 525-546</t>
  </si>
  <si>
    <t>Peinf101Scf01195g04004</t>
  </si>
  <si>
    <t xml:space="preserve"> 648-669</t>
  </si>
  <si>
    <t>Peinf101Scf00545g07018</t>
  </si>
  <si>
    <t xml:space="preserve"> 354-375</t>
  </si>
  <si>
    <t xml:space="preserve"> 348-369</t>
  </si>
  <si>
    <t>Peinf101Scf00997g00004</t>
  </si>
  <si>
    <t xml:space="preserve"> 342-363</t>
  </si>
  <si>
    <t>Peinf101Scf14535g00018</t>
  </si>
  <si>
    <t xml:space="preserve"> 156-177</t>
  </si>
  <si>
    <t>Peinf101Scf01482g13028</t>
  </si>
  <si>
    <t xml:space="preserve">growth-regulating factor 7  </t>
  </si>
  <si>
    <t>Peinf101Scf00569g06006</t>
  </si>
  <si>
    <t xml:space="preserve">histidinol dehydrogenase   </t>
  </si>
  <si>
    <t>Peinf101Scf00668g00008</t>
  </si>
  <si>
    <t xml:space="preserve">Integrase-type DNA-binding supe  </t>
  </si>
  <si>
    <t xml:space="preserve"> 530-550</t>
  </si>
  <si>
    <t>Peinf101Scf03171g02027</t>
  </si>
  <si>
    <t xml:space="preserve">NAD(P)-binding Rossmann-fold   </t>
  </si>
  <si>
    <t xml:space="preserve"> 328-347</t>
  </si>
  <si>
    <t>Peinf101Scf00226g10007</t>
  </si>
  <si>
    <t xml:space="preserve">Neutral ceramidase   </t>
  </si>
  <si>
    <t xml:space="preserve"> 1207-1227</t>
  </si>
  <si>
    <t>Peinf101Scf00001g06026</t>
  </si>
  <si>
    <t xml:space="preserve">pentatricopeptide (PPR) repeat  </t>
  </si>
  <si>
    <t xml:space="preserve"> 497-516</t>
  </si>
  <si>
    <t>Peinf101Scf02160g01018</t>
  </si>
  <si>
    <t>SBP (S-ribonuclease binding pr</t>
  </si>
  <si>
    <t xml:space="preserve"> 743-763</t>
  </si>
  <si>
    <t>Peinf101Scf00244g07024</t>
  </si>
  <si>
    <t xml:space="preserve"> 57-77</t>
  </si>
  <si>
    <t>Peinf101Scf01817g00021</t>
  </si>
  <si>
    <t xml:space="preserve">TRAF-like superfamily protein  </t>
  </si>
  <si>
    <t xml:space="preserve"> 1497-1516</t>
  </si>
  <si>
    <t>Peinf101Scf01142g07031</t>
  </si>
  <si>
    <t xml:space="preserve"> 196-216</t>
  </si>
  <si>
    <t>Peinf101Scf01117g09007</t>
  </si>
  <si>
    <t xml:space="preserve">UDP-Glycosyltransferase superfa   </t>
  </si>
  <si>
    <t xml:space="preserve"> 779-798</t>
  </si>
  <si>
    <t>Peinf101Scf00822g00017</t>
  </si>
  <si>
    <t xml:space="preserve"> 319-339</t>
  </si>
  <si>
    <t>Peinf101Scf01271g07053</t>
  </si>
  <si>
    <t>Peinf101Scf01307g03001</t>
  </si>
  <si>
    <t xml:space="preserve"> 15-36</t>
  </si>
  <si>
    <t>Peinf101Scf02571g03016</t>
  </si>
  <si>
    <t xml:space="preserve"> 1008-1028</t>
  </si>
  <si>
    <t>Peinf101Scf00928g08026</t>
  </si>
  <si>
    <t xml:space="preserve"> 1733-1752</t>
  </si>
  <si>
    <t>Peinf101Scf00962g24003</t>
  </si>
  <si>
    <t>Peinf101Scf00887g05026</t>
  </si>
  <si>
    <t xml:space="preserve">cysteine proteinase1   </t>
  </si>
  <si>
    <t xml:space="preserve"> 485-505</t>
  </si>
  <si>
    <t>Peinf101Scf03322g00003</t>
  </si>
  <si>
    <t xml:space="preserve"> 146-166</t>
  </si>
  <si>
    <t>Peinf101Scf03322g00014</t>
  </si>
  <si>
    <t xml:space="preserve"> 317-337</t>
  </si>
  <si>
    <t>Peinf101Scf02876g00069</t>
  </si>
  <si>
    <t xml:space="preserve"> 707-726</t>
  </si>
  <si>
    <t>Peinf101Scf02877g00041</t>
  </si>
  <si>
    <t>Peinf101Scf01016g05003</t>
  </si>
  <si>
    <t xml:space="preserve"> 1694-1714</t>
  </si>
  <si>
    <t>Peinf101Scf00552g04021</t>
  </si>
  <si>
    <t xml:space="preserve"> 383-402</t>
  </si>
  <si>
    <t>Peinf101Scf01768g00048</t>
  </si>
  <si>
    <t xml:space="preserve"> 389-408</t>
  </si>
  <si>
    <t xml:space="preserve"> 911-930</t>
  </si>
  <si>
    <t>Peinf101Scf00176g05024</t>
  </si>
  <si>
    <t xml:space="preserve"> 432-453</t>
  </si>
  <si>
    <t>Peinf101Scf00793g04006</t>
  </si>
  <si>
    <t xml:space="preserve"> 132-153</t>
  </si>
  <si>
    <t>Peinf101Scf01284g03014</t>
  </si>
  <si>
    <t xml:space="preserve"> 135-155</t>
  </si>
  <si>
    <t>Peinf101Scf00736g27002</t>
  </si>
  <si>
    <t xml:space="preserve"> 576-597</t>
  </si>
  <si>
    <t>Peinf101Scf01533g02041</t>
  </si>
  <si>
    <t xml:space="preserve">growth-regulating factor 8  </t>
  </si>
  <si>
    <t xml:space="preserve"> 534-555</t>
  </si>
  <si>
    <t>Peinf101Scf01168g01018</t>
  </si>
  <si>
    <t>pleiotropic drug resistance 9</t>
  </si>
  <si>
    <t xml:space="preserve"> 1280-1300</t>
  </si>
  <si>
    <t>Peinf101Scf02138g00013</t>
  </si>
  <si>
    <t>proton pump interactor 2</t>
  </si>
  <si>
    <t xml:space="preserve"> 963-983</t>
  </si>
  <si>
    <t>Peinf101Scf02670g00028</t>
  </si>
  <si>
    <t xml:space="preserve"> 739-758</t>
  </si>
  <si>
    <t>Peinf101Scf00962g24011</t>
  </si>
  <si>
    <t xml:space="preserve"> 257-276</t>
  </si>
  <si>
    <t>Peinf101Scf02154g01004</t>
  </si>
  <si>
    <t xml:space="preserve"> 51-70</t>
  </si>
  <si>
    <t>Peinf101Scf01369g01003</t>
  </si>
  <si>
    <t>Peinf101Scf00982g03030</t>
  </si>
  <si>
    <t xml:space="preserve"> 17-35</t>
  </si>
  <si>
    <t>Peinf101Scf00403g09009</t>
  </si>
  <si>
    <t xml:space="preserve">Double Clp-N motif-containing  </t>
  </si>
  <si>
    <t xml:space="preserve"> 218-237</t>
  </si>
  <si>
    <t>Peinf101Scf00906g10017</t>
  </si>
  <si>
    <t xml:space="preserve"> 215-234</t>
  </si>
  <si>
    <t>Peinf101Scf00019g09007</t>
  </si>
  <si>
    <t xml:space="preserve"> 244-263</t>
  </si>
  <si>
    <t>Peinf101Scf01294g04008</t>
  </si>
  <si>
    <t xml:space="preserve"> 172-191</t>
  </si>
  <si>
    <t>Peinf101Scf01294g04033</t>
  </si>
  <si>
    <t xml:space="preserve"> 271-290</t>
  </si>
  <si>
    <t>Peinf101Scf01294g04034</t>
  </si>
  <si>
    <t>Peinf101Scf00151g14014</t>
  </si>
  <si>
    <t xml:space="preserve">laccase 10   </t>
  </si>
  <si>
    <t xml:space="preserve"> 802-821</t>
  </si>
  <si>
    <t>Peinf101Scf00347g03021</t>
  </si>
  <si>
    <t xml:space="preserve"> 770-789</t>
  </si>
  <si>
    <t>Peinf101Scf01078g00013</t>
  </si>
  <si>
    <t xml:space="preserve"> 773-792</t>
  </si>
  <si>
    <t>Peinf101Scf00073g02020</t>
  </si>
  <si>
    <t xml:space="preserve">laccase 11   </t>
  </si>
  <si>
    <t xml:space="preserve"> 683-702</t>
  </si>
  <si>
    <t>Peinf101Scf00073g02021</t>
  </si>
  <si>
    <t>Peinf101Scf00073g02026</t>
  </si>
  <si>
    <t>Peinf101Scf00244g02024</t>
  </si>
  <si>
    <t xml:space="preserve">laccase 12   </t>
  </si>
  <si>
    <t>Peinf101Scf14835g00003</t>
  </si>
  <si>
    <t xml:space="preserve"> 514-533</t>
  </si>
  <si>
    <t>Peinf101Scf00235g16005</t>
  </si>
  <si>
    <t xml:space="preserve">laccase 17   </t>
  </si>
  <si>
    <t xml:space="preserve"> 434-453</t>
  </si>
  <si>
    <t>Peinf101Scf00457g09031</t>
  </si>
  <si>
    <t xml:space="preserve"> 692-711</t>
  </si>
  <si>
    <t>Peinf101Scf00985g05019</t>
  </si>
  <si>
    <t>Peinf101Scf00438g01021</t>
  </si>
  <si>
    <t xml:space="preserve">laccase 2   </t>
  </si>
  <si>
    <t xml:space="preserve"> 551-570</t>
  </si>
  <si>
    <t>Peinf101Scf00085g35013</t>
  </si>
  <si>
    <t xml:space="preserve">laccase 3   </t>
  </si>
  <si>
    <t xml:space="preserve"> 686-705</t>
  </si>
  <si>
    <t>Peinf101Scf04256g00006</t>
  </si>
  <si>
    <t xml:space="preserve">laccase 5   </t>
  </si>
  <si>
    <t xml:space="preserve"> 529-548</t>
  </si>
  <si>
    <t>Peinf101Scf00039g20005</t>
  </si>
  <si>
    <t xml:space="preserve">laccase 7   </t>
  </si>
  <si>
    <t xml:space="preserve"> 668-687</t>
  </si>
  <si>
    <t>Peinf101Scf01180g03027</t>
  </si>
  <si>
    <t xml:space="preserve"> 671-690</t>
  </si>
  <si>
    <t>Peinf101Scf02272g00003</t>
  </si>
  <si>
    <t xml:space="preserve">Laccase-4    </t>
  </si>
  <si>
    <t xml:space="preserve"> 1637-1656</t>
  </si>
  <si>
    <t>Peinf101Scf00597g00028</t>
  </si>
  <si>
    <t>LOB domain-containing protein 2</t>
  </si>
  <si>
    <t xml:space="preserve"> 57-76</t>
  </si>
  <si>
    <t>Peinf101Scf03134g00006</t>
  </si>
  <si>
    <t>Peinf101Scf00999g02041</t>
  </si>
  <si>
    <t xml:space="preserve"> 2778-2796</t>
  </si>
  <si>
    <t>Peinf101Scf01278g09017</t>
  </si>
  <si>
    <t xml:space="preserve">pentatricopeptide repeat 336  </t>
  </si>
  <si>
    <t xml:space="preserve"> 448-468</t>
  </si>
  <si>
    <t>Peinf101Scf00303g17042</t>
  </si>
  <si>
    <t xml:space="preserve"> 1950-1969</t>
  </si>
  <si>
    <t>Peinf101Scf00500g13020</t>
  </si>
  <si>
    <t xml:space="preserve"> 1550-1569</t>
  </si>
  <si>
    <t>Peinf101Scf01078g01011</t>
  </si>
  <si>
    <t xml:space="preserve"> 775-796</t>
  </si>
  <si>
    <t xml:space="preserve"> 624-643</t>
  </si>
  <si>
    <t>Peinf101Scf03699g00011</t>
  </si>
  <si>
    <t xml:space="preserve"> 1434-1453</t>
  </si>
  <si>
    <t>Peinf101Scf00782g13019</t>
  </si>
  <si>
    <t xml:space="preserve"> 357-376</t>
  </si>
  <si>
    <t>Peinf101Scf02017g01069</t>
  </si>
  <si>
    <t xml:space="preserve">ameiotic1    </t>
  </si>
  <si>
    <t xml:space="preserve"> 1855-1874</t>
  </si>
  <si>
    <t>Peinf101Scf00434g03015</t>
  </si>
  <si>
    <t>late embryogenesis abundant do</t>
  </si>
  <si>
    <t xml:space="preserve"> 546-565</t>
  </si>
  <si>
    <t>Peinf101Scf00116g11051</t>
  </si>
  <si>
    <t xml:space="preserve">Mitochondrial substrate carrie  </t>
  </si>
  <si>
    <t xml:space="preserve"> 2005-2024</t>
  </si>
  <si>
    <t>Peinf101Scf00361g09001</t>
  </si>
  <si>
    <t xml:space="preserve">phosphate transporter 1  </t>
  </si>
  <si>
    <t xml:space="preserve"> 245-265</t>
  </si>
  <si>
    <t>Peinf101Scf00901g03008</t>
  </si>
  <si>
    <t>Peinf101Scf00255g11045</t>
  </si>
  <si>
    <t xml:space="preserve"> 1888-1907</t>
  </si>
  <si>
    <t>Peinf101Scf01110g00010</t>
  </si>
  <si>
    <t xml:space="preserve"> 1330-1349</t>
  </si>
  <si>
    <t>Peinf101Scf08693g00024</t>
  </si>
  <si>
    <t xml:space="preserve"> 1828-1847</t>
  </si>
  <si>
    <t>Peinf101Scf00255g05020</t>
  </si>
  <si>
    <t xml:space="preserve">Basic blue protein  </t>
  </si>
  <si>
    <t xml:space="preserve"> 13-33</t>
  </si>
  <si>
    <t>Peinf101Scf00883g14007</t>
  </si>
  <si>
    <t xml:space="preserve">Blue copper protein  </t>
  </si>
  <si>
    <t xml:space="preserve"> 607-627</t>
  </si>
  <si>
    <t>Peinf101Scf04448g00006</t>
  </si>
  <si>
    <t xml:space="preserve">Copper-exporting P-type ATPase  </t>
  </si>
  <si>
    <t xml:space="preserve"> 2457-2478</t>
  </si>
  <si>
    <t>Peinf101Scf01201g04030</t>
  </si>
  <si>
    <t xml:space="preserve">Eukaryotic translation initiat  </t>
  </si>
  <si>
    <t xml:space="preserve"> 638-657</t>
  </si>
  <si>
    <t>Peinf101Scf00463g04022</t>
  </si>
  <si>
    <t xml:space="preserve">IQ-domain 2   </t>
  </si>
  <si>
    <t xml:space="preserve"> 1074-1095</t>
  </si>
  <si>
    <t>Peinf101Scf00594g01028</t>
  </si>
  <si>
    <t xml:space="preserve">Octicosapeptide/Phox/Bem1p (PB   </t>
  </si>
  <si>
    <t xml:space="preserve"> 1479-1498</t>
  </si>
  <si>
    <t>Peinf101Scf00056g12001</t>
  </si>
  <si>
    <t xml:space="preserve">SAC3/GANP/Nin1/mts3/eIF-3 p25   </t>
  </si>
  <si>
    <t xml:space="preserve"> 1781-1801</t>
  </si>
  <si>
    <t>Peinf101Scf04021g00017</t>
  </si>
  <si>
    <t xml:space="preserve"> 190-211</t>
  </si>
  <si>
    <t>Peinf101Scf00500g08021</t>
  </si>
  <si>
    <t>60S ribosomal protein L34</t>
  </si>
  <si>
    <t xml:space="preserve"> 248-267</t>
  </si>
  <si>
    <t>Peinf101Scf00062g05027</t>
  </si>
  <si>
    <t xml:space="preserve"> 604-624</t>
  </si>
  <si>
    <t>Peinf101Scf01086g01013</t>
  </si>
  <si>
    <t xml:space="preserve"> 925-946</t>
  </si>
  <si>
    <t>Peinf101Scf00554g05003</t>
  </si>
  <si>
    <t xml:space="preserve"> 1406-1426</t>
  </si>
  <si>
    <t>Peinf101Scf00151g13009</t>
  </si>
  <si>
    <t xml:space="preserve"> 1925-1945</t>
  </si>
  <si>
    <t>Peinf101Scf01632g00029</t>
  </si>
  <si>
    <t xml:space="preserve">Ferredoxin-dependent glutamate   </t>
  </si>
  <si>
    <t xml:space="preserve"> 2043-2064</t>
  </si>
  <si>
    <t>Peinf101Scf02008g04001</t>
  </si>
  <si>
    <t xml:space="preserve"> 806-826</t>
  </si>
  <si>
    <t>Peinf101Scf01380g01005</t>
  </si>
  <si>
    <t xml:space="preserve">hipl2 protein precursor  </t>
  </si>
  <si>
    <t xml:space="preserve"> 1672-1693</t>
  </si>
  <si>
    <t>Peinf101Scf00336g22018</t>
  </si>
  <si>
    <t xml:space="preserve">HIT zinc finger  </t>
  </si>
  <si>
    <t xml:space="preserve"> 1174-1195</t>
  </si>
  <si>
    <t>Peinf101Scf00642g03017</t>
  </si>
  <si>
    <t xml:space="preserve"> 1520-1540</t>
  </si>
  <si>
    <t>Peinf101Scf00183g03014</t>
  </si>
  <si>
    <t xml:space="preserve">Serinc-domain containing serin  </t>
  </si>
  <si>
    <t xml:space="preserve"> 154-173</t>
  </si>
  <si>
    <t>Peinf101Scf00229g14025</t>
  </si>
  <si>
    <t xml:space="preserve">SNF2 domain-containing protei  </t>
  </si>
  <si>
    <t xml:space="preserve"> 1926-1945</t>
  </si>
  <si>
    <t>Peinf101Scf00133g01014</t>
  </si>
  <si>
    <t xml:space="preserve">Bifunctional inhibitor/lipid-   </t>
  </si>
  <si>
    <t xml:space="preserve"> 541-561</t>
  </si>
  <si>
    <t xml:space="preserve"> 332-352</t>
  </si>
  <si>
    <t>Peinf101Scf00457g19003</t>
  </si>
  <si>
    <t xml:space="preserve">molybdate transporter 1  </t>
  </si>
  <si>
    <t xml:space="preserve"> 544-564</t>
  </si>
  <si>
    <t>Peinf101Scf02016g03035</t>
  </si>
  <si>
    <t xml:space="preserve"> 891-911</t>
  </si>
  <si>
    <t>Peinf101Scf01175g07019</t>
  </si>
  <si>
    <t xml:space="preserve"> 369-389</t>
  </si>
  <si>
    <t>Peinf101Scf01199g08006</t>
  </si>
  <si>
    <t xml:space="preserve">Equilibrative nucleotide trans  </t>
  </si>
  <si>
    <t xml:space="preserve"> 326-347</t>
  </si>
  <si>
    <t>Peinf101Scf03747g00012</t>
  </si>
  <si>
    <t xml:space="preserve">sequence-specific DNA binding  </t>
  </si>
  <si>
    <t xml:space="preserve"> 883-904</t>
  </si>
  <si>
    <t>Peinf101Scf00258g13002</t>
  </si>
  <si>
    <t xml:space="preserve"> 179-200</t>
  </si>
  <si>
    <t>Peinf101Scf00371g00023</t>
  </si>
  <si>
    <t xml:space="preserve">Autophagy-related protein 3  </t>
  </si>
  <si>
    <t xml:space="preserve"> 1085-1104</t>
  </si>
  <si>
    <t>Peinf101Scf03187g02009</t>
  </si>
  <si>
    <t>Cysteine proteinase inhibitor 5</t>
  </si>
  <si>
    <t xml:space="preserve"> 163-182</t>
  </si>
  <si>
    <t>Peinf101Scf01143g00012</t>
  </si>
  <si>
    <t xml:space="preserve"> 745-765</t>
  </si>
  <si>
    <t>Peinf101Scf01234g09038</t>
  </si>
  <si>
    <t xml:space="preserve"> 995-1015</t>
  </si>
  <si>
    <t>Peinf101Scf01307g04009</t>
  </si>
  <si>
    <t xml:space="preserve"> 773-793</t>
  </si>
  <si>
    <t>Peinf101Scf00068g00006</t>
  </si>
  <si>
    <t xml:space="preserve">Serine/threonine-protein kinase   </t>
  </si>
  <si>
    <t xml:space="preserve"> 358-377</t>
  </si>
  <si>
    <t>Peinf101Scf00665g14022</t>
  </si>
  <si>
    <t xml:space="preserve">Translation initiation factor  </t>
  </si>
  <si>
    <t xml:space="preserve"> 36-56</t>
  </si>
  <si>
    <t>Peinf101Scf03043g00001</t>
  </si>
  <si>
    <t xml:space="preserve"> 1146-1165</t>
  </si>
  <si>
    <t>Peinf101Scf00857g09019</t>
  </si>
  <si>
    <t xml:space="preserve"> 219-239</t>
  </si>
  <si>
    <t>Peinf101Scf01349g06011</t>
  </si>
  <si>
    <t xml:space="preserve">Galactose oxidase/kelch repeat  </t>
  </si>
  <si>
    <t xml:space="preserve"> 132-152</t>
  </si>
  <si>
    <t>Peinf101Scf00019g12021</t>
  </si>
  <si>
    <t xml:space="preserve"> 1047-1067</t>
  </si>
  <si>
    <t>Peinf101Scf00001g05022</t>
  </si>
  <si>
    <t xml:space="preserve"> 998-1018</t>
  </si>
  <si>
    <t>Peinf101Scf00181g13015</t>
  </si>
  <si>
    <t xml:space="preserve"> 2544-2563</t>
  </si>
  <si>
    <t>Peinf101Scf00600g07007</t>
  </si>
  <si>
    <t xml:space="preserve"> 2457-2476</t>
  </si>
  <si>
    <t>Peinf101Scf00050g08002</t>
  </si>
  <si>
    <t xml:space="preserve"> 834-853</t>
  </si>
  <si>
    <t>Peinf101Scf00665g17015</t>
  </si>
  <si>
    <t xml:space="preserve">AT-hook motif nuclear-localized  </t>
  </si>
  <si>
    <t xml:space="preserve"> 813-833</t>
  </si>
  <si>
    <t>Peinf101Scf00650g10009</t>
  </si>
  <si>
    <t xml:space="preserve"> 285-304</t>
  </si>
  <si>
    <t>Peinf101Scf00149g03013</t>
  </si>
  <si>
    <t xml:space="preserve"> 117-136</t>
  </si>
  <si>
    <t>Peinf101Scf01329g11014</t>
  </si>
  <si>
    <t xml:space="preserve"> 147-167</t>
  </si>
  <si>
    <t>Peinf101Scf00150g01024</t>
  </si>
  <si>
    <t>F-box and associated interacti</t>
  </si>
  <si>
    <t xml:space="preserve"> 641-661</t>
  </si>
  <si>
    <t>Peinf101Scf00150g01027</t>
  </si>
  <si>
    <t xml:space="preserve"> 1100-1120</t>
  </si>
  <si>
    <t>Peinf101Scf00150g01028</t>
  </si>
  <si>
    <t xml:space="preserve"> 80-100</t>
  </si>
  <si>
    <t>Peinf101Scf00150g10005</t>
  </si>
  <si>
    <t xml:space="preserve"> 74-94</t>
  </si>
  <si>
    <t>Peinf101Scf00150g11027</t>
  </si>
  <si>
    <t xml:space="preserve"> 86-106</t>
  </si>
  <si>
    <t>Peinf101Scf00191g26001</t>
  </si>
  <si>
    <t>Peinf101Scf00434g00010</t>
  </si>
  <si>
    <t>Peinf101Scf00901g03006</t>
  </si>
  <si>
    <t xml:space="preserve"> 69-89</t>
  </si>
  <si>
    <t>Peinf101Scf00789g05014</t>
  </si>
  <si>
    <t xml:space="preserve">F-box protein   </t>
  </si>
  <si>
    <t xml:space="preserve"> 68-88</t>
  </si>
  <si>
    <t>Peinf101Scf00439g09026</t>
  </si>
  <si>
    <t>Peinf101Scf00889g02038</t>
  </si>
  <si>
    <t xml:space="preserve"> 737-757</t>
  </si>
  <si>
    <t>Peinf101Scf01078g02015</t>
  </si>
  <si>
    <t xml:space="preserve">GDP-mannose-dependent alpha-ma   </t>
  </si>
  <si>
    <t xml:space="preserve"> 107-127</t>
  </si>
  <si>
    <t>Peinf101Scf00793g01002</t>
  </si>
  <si>
    <t xml:space="preserve"> 218-238</t>
  </si>
  <si>
    <t>Peinf101Scf02318g11054</t>
  </si>
  <si>
    <t xml:space="preserve"> 129-150</t>
  </si>
  <si>
    <t>Peinf101Scf06979g00009</t>
  </si>
  <si>
    <t xml:space="preserve">Transcriptional regulation   </t>
  </si>
  <si>
    <t xml:space="preserve"> 144-164</t>
  </si>
  <si>
    <t>Peinf101Scf01520g01032</t>
  </si>
  <si>
    <t xml:space="preserve"> 70-93</t>
  </si>
  <si>
    <t>1-852</t>
  </si>
  <si>
    <t>1-918</t>
  </si>
  <si>
    <t>26-1501</t>
  </si>
  <si>
    <t>1-744</t>
  </si>
  <si>
    <t>1-3393</t>
  </si>
  <si>
    <t>1-3519</t>
  </si>
  <si>
    <t>1-4308</t>
  </si>
  <si>
    <t>1-912</t>
  </si>
  <si>
    <t>1-2637</t>
  </si>
  <si>
    <t>1-4197</t>
  </si>
  <si>
    <t>1-3048</t>
  </si>
  <si>
    <t>1-3717</t>
  </si>
  <si>
    <t>194-769</t>
  </si>
  <si>
    <t>1-2241</t>
  </si>
  <si>
    <t>1-1845</t>
  </si>
  <si>
    <t>1-3129</t>
  </si>
  <si>
    <t>1-3327</t>
  </si>
  <si>
    <t>116-1663</t>
  </si>
  <si>
    <t>1-1212</t>
  </si>
  <si>
    <t>1-1125</t>
  </si>
  <si>
    <t>1-1536</t>
  </si>
  <si>
    <t>31-588</t>
  </si>
  <si>
    <t>1-1752</t>
  </si>
  <si>
    <t>43-1311</t>
  </si>
  <si>
    <t>1-3204</t>
  </si>
  <si>
    <t>529-909</t>
  </si>
  <si>
    <t>1-708</t>
  </si>
  <si>
    <t>1-1719</t>
  </si>
  <si>
    <t>1-4137</t>
  </si>
  <si>
    <t>77-664</t>
  </si>
  <si>
    <t>1-1446</t>
  </si>
  <si>
    <t>1-3690</t>
  </si>
  <si>
    <t>1-4827</t>
  </si>
  <si>
    <t>1-396</t>
  </si>
  <si>
    <t>1-1818</t>
  </si>
  <si>
    <t>1-2859</t>
  </si>
  <si>
    <t>1-3744</t>
  </si>
  <si>
    <t>1-1791</t>
  </si>
  <si>
    <t>93-1034</t>
  </si>
  <si>
    <t>1-3933</t>
  </si>
  <si>
    <t>128-574</t>
  </si>
  <si>
    <t>147-887</t>
  </si>
  <si>
    <t>6-1847</t>
  </si>
  <si>
    <t>141-1553</t>
  </si>
  <si>
    <t>1-2976</t>
  </si>
  <si>
    <t>1-5106</t>
  </si>
  <si>
    <t>1-657</t>
  </si>
  <si>
    <t>147-1163</t>
  </si>
  <si>
    <t>1-2406</t>
  </si>
  <si>
    <t>1-6234</t>
  </si>
  <si>
    <t>1-1644</t>
  </si>
  <si>
    <t>172-633</t>
  </si>
  <si>
    <t>650-1879</t>
  </si>
  <si>
    <t>1-291</t>
  </si>
  <si>
    <t>1-882</t>
  </si>
  <si>
    <t>80-1408</t>
  </si>
  <si>
    <t>1-1467</t>
  </si>
  <si>
    <t>18-1355</t>
  </si>
  <si>
    <t>1-1137</t>
  </si>
  <si>
    <t>1-969</t>
  </si>
  <si>
    <t>183-896</t>
  </si>
  <si>
    <t>1-3978</t>
  </si>
  <si>
    <t>1-2112</t>
  </si>
  <si>
    <t>1-897</t>
  </si>
  <si>
    <t>1-2913</t>
  </si>
  <si>
    <t>1-1311</t>
  </si>
  <si>
    <t>1-4980</t>
  </si>
  <si>
    <t>1-732</t>
  </si>
  <si>
    <t>1-2745</t>
  </si>
  <si>
    <t>1-966</t>
  </si>
  <si>
    <t>1-1563</t>
  </si>
  <si>
    <t>1-711</t>
  </si>
  <si>
    <t>1-2265</t>
  </si>
  <si>
    <t>1-2601</t>
  </si>
  <si>
    <t>1-2895</t>
  </si>
  <si>
    <t>77-2605</t>
  </si>
  <si>
    <t>1-2484</t>
  </si>
  <si>
    <t>1-2472</t>
  </si>
  <si>
    <t>1-795</t>
  </si>
  <si>
    <t>1-1410</t>
  </si>
  <si>
    <t>9-3227</t>
  </si>
  <si>
    <t>1-2937</t>
  </si>
  <si>
    <t>1-3009</t>
  </si>
  <si>
    <t>1-2757</t>
  </si>
  <si>
    <t>1-372</t>
  </si>
  <si>
    <t>1-1557</t>
  </si>
  <si>
    <t>1-1599</t>
  </si>
  <si>
    <t>1-1455</t>
  </si>
  <si>
    <t>1-8076</t>
  </si>
  <si>
    <t>1-585</t>
  </si>
  <si>
    <t>1-2931</t>
  </si>
  <si>
    <t>1-2166</t>
  </si>
  <si>
    <t>1-2079</t>
  </si>
  <si>
    <t>1-1344</t>
  </si>
  <si>
    <t>1-4191</t>
  </si>
  <si>
    <t>1-4437</t>
  </si>
  <si>
    <t>1-3819</t>
  </si>
  <si>
    <t>1-3570</t>
  </si>
  <si>
    <t>1-2514</t>
  </si>
  <si>
    <t>1-3300</t>
  </si>
  <si>
    <t>1-2355</t>
  </si>
  <si>
    <t>1-633</t>
  </si>
  <si>
    <t>1-2223</t>
  </si>
  <si>
    <t>1-1857</t>
  </si>
  <si>
    <t>1-1281</t>
  </si>
  <si>
    <t>1-1302</t>
  </si>
  <si>
    <t>1-2457</t>
  </si>
  <si>
    <t>98-4468</t>
  </si>
  <si>
    <t>254-1639</t>
  </si>
  <si>
    <t>22-897</t>
  </si>
  <si>
    <t>1-4239</t>
  </si>
  <si>
    <t>1-1443</t>
  </si>
  <si>
    <t>1-2454</t>
  </si>
  <si>
    <t>57-2093</t>
  </si>
  <si>
    <t>1-1146</t>
  </si>
  <si>
    <t>1-453</t>
  </si>
  <si>
    <t>74-4789</t>
  </si>
  <si>
    <t>1-2583</t>
  </si>
  <si>
    <t>1-5220</t>
  </si>
  <si>
    <t>255-560</t>
  </si>
  <si>
    <t>1-459</t>
  </si>
  <si>
    <t>198-1538</t>
  </si>
  <si>
    <t>1-1389</t>
  </si>
  <si>
    <t>106-801</t>
  </si>
  <si>
    <t>77-613</t>
  </si>
  <si>
    <t>1-831</t>
  </si>
  <si>
    <t>1-411</t>
  </si>
  <si>
    <t>1-2040</t>
  </si>
  <si>
    <t>1-2061</t>
  </si>
  <si>
    <t>1-483</t>
  </si>
  <si>
    <t>1-963</t>
  </si>
  <si>
    <t>1-2286</t>
  </si>
  <si>
    <t>53-2050</t>
  </si>
  <si>
    <t>1-441</t>
  </si>
  <si>
    <t>1-465</t>
  </si>
  <si>
    <t>1-606</t>
  </si>
  <si>
    <t>1-693</t>
  </si>
  <si>
    <t>1-2754</t>
  </si>
  <si>
    <t>1-645</t>
  </si>
  <si>
    <t>1-1158</t>
  </si>
  <si>
    <t>75-3242</t>
  </si>
  <si>
    <t>1-2358</t>
  </si>
  <si>
    <t>1-1746</t>
  </si>
  <si>
    <t>1-6927</t>
  </si>
  <si>
    <t>1-3603</t>
  </si>
  <si>
    <t>1-5088</t>
  </si>
  <si>
    <t>1-1185</t>
  </si>
  <si>
    <t>1-594</t>
  </si>
  <si>
    <t>209-1144</t>
  </si>
  <si>
    <t>1-2499</t>
  </si>
  <si>
    <t>1-2688</t>
  </si>
  <si>
    <t>1-2190</t>
  </si>
  <si>
    <t>17-949</t>
  </si>
  <si>
    <t>1-4758</t>
  </si>
  <si>
    <t>1-468</t>
  </si>
  <si>
    <t>148-1884</t>
  </si>
  <si>
    <t>1-3072</t>
  </si>
  <si>
    <t>1-1089</t>
  </si>
  <si>
    <t>1-1821</t>
  </si>
  <si>
    <t>1-2841</t>
  </si>
  <si>
    <t>141-2279</t>
  </si>
  <si>
    <t>1-1962</t>
  </si>
  <si>
    <t>1-1038</t>
  </si>
  <si>
    <t>1-4320</t>
  </si>
  <si>
    <t>1-2004</t>
  </si>
  <si>
    <t>1-231</t>
  </si>
  <si>
    <t>1-1131</t>
  </si>
  <si>
    <t>1-1986</t>
  </si>
  <si>
    <t>1-3024</t>
  </si>
  <si>
    <t>63-407</t>
  </si>
  <si>
    <t>1-3138</t>
  </si>
  <si>
    <t>50-724</t>
  </si>
  <si>
    <t>1-825</t>
  </si>
  <si>
    <t>32-310</t>
  </si>
  <si>
    <t>1-1707</t>
  </si>
  <si>
    <t>1-609</t>
  </si>
  <si>
    <t>1-1002</t>
  </si>
  <si>
    <t>1-726</t>
  </si>
  <si>
    <t>1-2481</t>
  </si>
  <si>
    <t>1-3177</t>
  </si>
  <si>
    <t>1-2889</t>
  </si>
  <si>
    <t>39-365</t>
  </si>
  <si>
    <t>1-1044</t>
  </si>
  <si>
    <t>39-869</t>
  </si>
  <si>
    <t>1-1254</t>
  </si>
  <si>
    <t>1-1269</t>
  </si>
  <si>
    <t>1-1353</t>
  </si>
  <si>
    <t>1-849</t>
  </si>
  <si>
    <t>1-7296</t>
  </si>
  <si>
    <t>1-6363</t>
  </si>
  <si>
    <t>1-3792</t>
  </si>
  <si>
    <t>847-1344</t>
  </si>
  <si>
    <t>1-1869</t>
  </si>
  <si>
    <t>1-1944</t>
  </si>
  <si>
    <t>1-2034</t>
  </si>
  <si>
    <t>1-1587</t>
  </si>
  <si>
    <t>12-1505</t>
  </si>
  <si>
    <t>1-204</t>
  </si>
  <si>
    <t>1-3420</t>
  </si>
  <si>
    <t>1-1917</t>
  </si>
  <si>
    <t>1-3705</t>
  </si>
  <si>
    <t>1-3495</t>
  </si>
  <si>
    <t>1-1035</t>
  </si>
  <si>
    <t>76-2118</t>
  </si>
  <si>
    <t>47-1126</t>
  </si>
  <si>
    <t>291-1868</t>
  </si>
  <si>
    <t>1-1515</t>
  </si>
  <si>
    <t>1-1545</t>
  </si>
  <si>
    <t>1-1524</t>
  </si>
  <si>
    <t>1-2907</t>
  </si>
  <si>
    <t>243-2084</t>
  </si>
  <si>
    <t>1-5952</t>
  </si>
  <si>
    <t>1-7464</t>
  </si>
  <si>
    <t>1-1905</t>
  </si>
  <si>
    <t>1-1824</t>
  </si>
  <si>
    <t>1-3369</t>
  </si>
  <si>
    <t>1-3081</t>
  </si>
  <si>
    <t>1-1548</t>
  </si>
  <si>
    <t>1-1398</t>
  </si>
  <si>
    <t>1-1095</t>
  </si>
  <si>
    <t>1-1722</t>
  </si>
  <si>
    <t>1-2577</t>
  </si>
  <si>
    <t>1-2331</t>
  </si>
  <si>
    <t>1-540</t>
  </si>
  <si>
    <t>1-1068</t>
  </si>
  <si>
    <t>1-2160</t>
  </si>
  <si>
    <t>102-1811</t>
  </si>
  <si>
    <t>39-1211</t>
  </si>
  <si>
    <t>103-1260</t>
  </si>
  <si>
    <t>1-1017</t>
  </si>
  <si>
    <t>1-1272</t>
  </si>
  <si>
    <t>8-1639</t>
  </si>
  <si>
    <t>1-705</t>
  </si>
  <si>
    <t>114-914</t>
  </si>
  <si>
    <t>1-2379</t>
  </si>
  <si>
    <t>1-1677</t>
  </si>
  <si>
    <t>63-656</t>
  </si>
  <si>
    <t>1-735</t>
  </si>
  <si>
    <t>1-840</t>
  </si>
  <si>
    <t>1-3087</t>
  </si>
  <si>
    <t>1-4386</t>
  </si>
  <si>
    <t>117-1868</t>
  </si>
  <si>
    <t>168-1547</t>
  </si>
  <si>
    <t>1-2460</t>
  </si>
  <si>
    <t>1-1263</t>
  </si>
  <si>
    <t>147-1784</t>
  </si>
  <si>
    <t>1-1779</t>
  </si>
  <si>
    <t>112-1788</t>
  </si>
  <si>
    <t>1-3105</t>
  </si>
  <si>
    <t>108-713</t>
  </si>
  <si>
    <t>1-1767</t>
  </si>
  <si>
    <t>1-1659</t>
  </si>
  <si>
    <t>1-558</t>
  </si>
  <si>
    <t>1-2793</t>
  </si>
  <si>
    <t>1-2136</t>
  </si>
  <si>
    <t>82-651</t>
  </si>
  <si>
    <t>1-933</t>
  </si>
  <si>
    <t>145-1581</t>
  </si>
  <si>
    <t>1-741</t>
  </si>
  <si>
    <t>1-2475</t>
  </si>
  <si>
    <t>1-1383</t>
  </si>
  <si>
    <t>1-2532</t>
  </si>
  <si>
    <t>248-1642</t>
  </si>
  <si>
    <t>1-387</t>
  </si>
  <si>
    <t>97-612</t>
  </si>
  <si>
    <t>1-3729</t>
  </si>
  <si>
    <t>1-2979</t>
  </si>
  <si>
    <t>1-1014</t>
  </si>
  <si>
    <t>1-1512</t>
  </si>
  <si>
    <t>1-2523</t>
  </si>
  <si>
    <t>1-3711</t>
  </si>
  <si>
    <t>20-2506</t>
  </si>
  <si>
    <t>68-1492</t>
  </si>
  <si>
    <t>1-366</t>
  </si>
  <si>
    <t>1-1494</t>
  </si>
  <si>
    <t>1-3255</t>
  </si>
  <si>
    <t>1-837</t>
  </si>
  <si>
    <t>1-3015</t>
  </si>
  <si>
    <t>1-1935</t>
  </si>
  <si>
    <t>1-1197</t>
  </si>
  <si>
    <t>1-3246</t>
  </si>
  <si>
    <t>1-1188</t>
  </si>
  <si>
    <t>1-3099</t>
  </si>
  <si>
    <t>1-3363</t>
  </si>
  <si>
    <t>1-6963</t>
  </si>
  <si>
    <t>1-1065</t>
  </si>
  <si>
    <t>1-1167</t>
  </si>
  <si>
    <t>1-267</t>
  </si>
  <si>
    <t>215-721</t>
  </si>
  <si>
    <t>1-1434</t>
  </si>
  <si>
    <t>1-1380</t>
  </si>
  <si>
    <t>308-784</t>
  </si>
  <si>
    <t>1-20</t>
  </si>
  <si>
    <t>1-21</t>
  </si>
  <si>
    <t>2. miR156d - 156e, direct within 10.000 nt</t>
  </si>
  <si>
    <t>4. miR157a - 159b, direct within 60.000 nt</t>
  </si>
  <si>
    <t>7. miR169b - 169d, direct within ~100.000 nt</t>
  </si>
  <si>
    <t>1. miR156b - 156c, inverted within 110.00 nt</t>
  </si>
  <si>
    <t>7. miR169b - 169d, direct within ~100.000 nt; bifurcation in precursor</t>
  </si>
  <si>
    <t>10. miR172d to f, two direct and one indirect copy within 10.000 nt</t>
  </si>
  <si>
    <t>1. miR156b - 156c, inverted within 180.000 nt</t>
  </si>
  <si>
    <t>10. miR172d to f, two direct and one indirect copy within 160.000 nt</t>
  </si>
  <si>
    <t>12. miR396a - c, inverted repeat, within 10.000 nt</t>
  </si>
  <si>
    <t>13. miR396b - d, inverted repeat, within 20.000 nt</t>
  </si>
  <si>
    <t>13. miR396b - d, inverted repeat, within 35.000nt</t>
  </si>
  <si>
    <t>11. miR395a to m,  all but one direct copies, within 200.000 nt</t>
  </si>
  <si>
    <t>11. miR395a to m,  all but one direct copies, within 200.000 nt; duplicate?</t>
  </si>
  <si>
    <r>
      <rPr>
        <i/>
        <sz val="12"/>
        <rFont val="Calibri"/>
        <scheme val="minor"/>
      </rPr>
      <t>BLIND</t>
    </r>
    <r>
      <rPr>
        <sz val="12"/>
        <rFont val="Calibri"/>
        <family val="2"/>
        <scheme val="minor"/>
      </rPr>
      <t xml:space="preserve"> (Cartolano et al., 2007)</t>
    </r>
  </si>
  <si>
    <t>9. miR169o to r, four direct copies at distances of 10.000 - 60.000 nt; duplicate?</t>
  </si>
  <si>
    <t>p2</t>
  </si>
  <si>
    <t>q2</t>
  </si>
  <si>
    <r>
      <t>miR-0169 c (</t>
    </r>
    <r>
      <rPr>
        <i/>
        <sz val="12"/>
        <color rgb="FF008000"/>
        <rFont val="Calibri"/>
        <scheme val="minor"/>
      </rPr>
      <t>BL</t>
    </r>
    <r>
      <rPr>
        <sz val="12"/>
        <color rgb="FF008000"/>
        <rFont val="Calibri"/>
        <family val="2"/>
        <scheme val="minor"/>
      </rPr>
      <t>)</t>
    </r>
  </si>
  <si>
    <t xml:space="preserve">11. miR395a to m,  all but one direct copies, within 200.000 nt; assembly? / duplicate? </t>
  </si>
  <si>
    <t>11. miR395a to m,  all but one direct copies, within 200.000 nt; assembly? / duplicate?</t>
  </si>
  <si>
    <t xml:space="preserve">duplicate? </t>
  </si>
  <si>
    <t xml:space="preserve">11. miR395a to l,  all but one direct copies, within 150.000 nt; assembly? / duplicate? </t>
  </si>
  <si>
    <t>All seven loci</t>
  </si>
  <si>
    <t>Six of seven loci</t>
  </si>
  <si>
    <r>
      <t>miR*0171 c'</t>
    </r>
    <r>
      <rPr>
        <i/>
        <sz val="12"/>
        <color theme="1"/>
        <rFont val="Calibri"/>
        <scheme val="minor"/>
      </rPr>
      <t xml:space="preserve"> v2</t>
    </r>
  </si>
  <si>
    <t>miR-2111 a,b v3</t>
  </si>
  <si>
    <t>miR-2111 a,b v4</t>
  </si>
  <si>
    <t>miR-2111 a,b v5</t>
  </si>
  <si>
    <t>miR-0319 h,i v2</t>
  </si>
  <si>
    <t>miR-0169 g a,b</t>
  </si>
  <si>
    <t>miR-0172  j,k</t>
  </si>
  <si>
    <t>miR-0169 a-d</t>
  </si>
  <si>
    <t>Hyoscyamine 6 beta-hydroxylase (Solanaceae)</t>
  </si>
  <si>
    <t>AGO3 (Sly)</t>
  </si>
  <si>
    <r>
      <t>CYP71D5v2, monoxygenase (</t>
    </r>
    <r>
      <rPr>
        <i/>
        <sz val="12"/>
        <rFont val="Calibri"/>
      </rPr>
      <t>Nta</t>
    </r>
    <r>
      <rPr>
        <sz val="12"/>
        <rFont val="Calibri"/>
      </rPr>
      <t>)</t>
    </r>
  </si>
  <si>
    <r>
      <t>K+ channel inward rectifying (</t>
    </r>
    <r>
      <rPr>
        <i/>
        <sz val="12"/>
        <rFont val="Calibri"/>
      </rPr>
      <t>Stu</t>
    </r>
    <r>
      <rPr>
        <sz val="12"/>
        <rFont val="Calibri"/>
      </rPr>
      <t>)</t>
    </r>
  </si>
  <si>
    <t xml:space="preserve">Petunia  axillaris         </t>
  </si>
  <si>
    <t>n = 30 miRNA families, 44 family members, 140 loci + 5 (near) exact duplicates</t>
  </si>
  <si>
    <t>n = one miRNA family, one family member, 20 loci + 1 exact duplicate</t>
  </si>
  <si>
    <t>miRNAs not supported by Petunia genome sequence</t>
  </si>
  <si>
    <t>miRNAs overlapping at loci</t>
  </si>
  <si>
    <r>
      <t xml:space="preserve">Possible miRNA, many repeats distributed over the </t>
    </r>
    <r>
      <rPr>
        <b/>
        <i/>
        <sz val="12"/>
        <color rgb="FF0000FF"/>
        <rFont val="Calibri"/>
        <scheme val="minor"/>
      </rPr>
      <t>Petunia</t>
    </r>
    <r>
      <rPr>
        <b/>
        <sz val="12"/>
        <color rgb="FF0000FF"/>
        <rFont val="Calibri"/>
        <scheme val="minor"/>
      </rPr>
      <t xml:space="preserve"> genome sequence</t>
    </r>
  </si>
  <si>
    <t>n = 30 miRNA families, 44 family members, 140 loci + 24 (near) exact duplicated loci</t>
  </si>
  <si>
    <r>
      <t>** frequencies similar to those found for</t>
    </r>
    <r>
      <rPr>
        <i/>
        <sz val="12"/>
        <rFont val="Calibri"/>
        <scheme val="minor"/>
      </rPr>
      <t xml:space="preserve"> P. axillaris</t>
    </r>
    <r>
      <rPr>
        <sz val="12"/>
        <rFont val="Calibri"/>
        <family val="2"/>
        <scheme val="minor"/>
      </rPr>
      <t>; see also Table 1</t>
    </r>
  </si>
  <si>
    <t>UCAACUCCAAAAAAUAUAUGUUCGGAUAUAGUUGAAGUCUGAUAGUUAGCUCUCGGCUUUUCAUCAACCCACAACGUCAAUGAAGCGAUGAACAAGAGGUGAACUAUUCCACGUUGAGGAUGGUCAAAUGCAAAAUUGUGUGGCAAGCUAUAGAGUUCUGGAGCAUAAUAGCUAACAACCACACGCAAGGGUACUGGUACAUUUGGGGUCAGCCCUAAAUCUAUAAAAAGGGCGAACAAAUGGGAGUUUGACUAUAGCUUGACCUAAGUAGAUAGUUGU</t>
  </si>
  <si>
    <t>CTCCUUCCUCUUUUGAUGAGGACUCAAAAAACAGAUUCUGAAAAGUAUGAUGGACAAGAGUUUUUGCUGCAACUGUGAAGCUAAUAGUGCAUUUGACCGAGCAGCAUGGAAUUCACUGUGUAAGGUGUAAGUAGCCUUAGCCUUUAAUCACAUUAUAUUCCUUUGCUUUAAUCUCCGAUUCUCCAUGUGCAACCCGUUUCCUUAAUUUUCUACUUUUUUGUAUCUUAGAUAGUUCAAAAAUAGUUCGCGUGAUCUGUGCUAAUAAUUGUUUCUACAAGGCAU</t>
  </si>
  <si>
    <t>CUUCUUCUAUAAGGACGAAUGUAAACACACUGUUGUUCUAUCUACAUCUAUGAAGCUGAAAGCGUGAAGCCCAAGGAACAGAGAAGUCACUACAUACAAUGGUAAGUUAUCUUGGAUUUGGAGAAUAUCUUUUUUUUUCGACGUACUAUGUGCUUCUUGAAUCUCGUCAGGUUAAGUUUGUUGAUAAUGGGUAAUUAUCAUAACAAGUUUGAUAUACUAAUAGUUAACCUAAAAAAAUAGAGUAAUGACUUGUUAUAUGAUGUUAACUUGAAAUAA</t>
  </si>
  <si>
    <t>CUAAUGGACUUGUAUCUUUCAUGCUAGACUCUUCUCUUCUUCUUUACUAGUCACUACAAGGUCGUGUCUACCUCUAUACUAGUUUUUAAAUCGGCAGAUAUAAAAUUAUAUUACUACACCUUUAACAACUUUGUGGUAAUAAGCGGAGGUUUAGAGUAAAGAUGUAUUUUUUGAAAUGUUCAUAUCUAUAUAAAAUGUGGGUGAAAGCAAUAAUGUAUGUGUCCACAAAAUUUUAUAUAAGUGAUUACGAUCUAUUGUUAUAAUUCAACUUACAAUAUGCAAUUUU</t>
  </si>
  <si>
    <t>UUGACAAGCUCUUCUCUUUCAUGCAAGGCCUUCUCUUCUUACCAUUGAGUUUAUCAUUACUGAGUAAGUGAAAACUGGACAAAAUGAGAUAUUCCCUUUGUGUCAUUAUAGACAAUCCUUCCUUUUUAGUCUAUCCAAAAAAUGACAAAUUUCUAUAUUUAGAAUAAUUUAAUUUUAUAUUAUUUAUUUACUCUUAAUGACGUAGAUUAGGAGGGACUAGGGAGUGUUGUUUUCAUAUUUUUUGGUCAAGCAUUCCCCAUUGAUAAUAACUAUACAUCUCAUAAGUCAGAUU</t>
  </si>
  <si>
    <t>UUGACAUACUCUUAAUUAUCUUUCAUCUAAGGCCUUCUCCUAUAUUGGUUUUCGAUUAAUUUUUGUUAAUUUUCAUGUGGUAAAAUGAUGCAAAAGAAAUUUGAAGGAGAAGGCCUCCGAUCCGGCUGGAUCUAAAUUGAAUCAGGUAGGACAUUUGUUUACUAUACGAGUAGACUUAAACUUUUCUUUCUUUUCCAUGUUAGACUUCCUUUUCCCUAUUCUCAUGCUAUCCUGUUGCAAUGCUAACAUGAAGGCUUAAUCAUGAGGA</t>
  </si>
  <si>
    <t>GAAGAUAAAUUGUCUUCGUUGG</t>
  </si>
  <si>
    <t>UUUUUCCAUUUUCAAGCAAUGA</t>
  </si>
  <si>
    <t>UUAUCACACUUUUAUUCUUUGUAUUUCCUUAUUUUUCAGUUGAAUAUAGGCUUGUGGAAAAGCUAGUGUUGGCUGAACAAGGUAGUUUUAUUAAUUCCUAAGCAGCUCAUGUAUUCCAUAAGUGAUUUGGUGAAUAUUCUGGUCAAUUGAAGAACUUAAUUAUUACUGUACUUGAAAAAGUUUGUGCAUUGAGGAAUGGUCUAAGA</t>
  </si>
  <si>
    <t>GUGCAAAUUAAACUUGGGGAUG</t>
  </si>
  <si>
    <t>CCACAUUUUCAUCUCCACCCUCACCCUCUCUUCCUUCUACUUUCAUUCUCUCUCUUAUUUUUUUAUUUCAUUAAUUCCGAAUUUGAGAAUGUAGAACAAAUCAAUUAGUUGAACUAAUCGAACUUGUUUUAAUGCUUUUUUUCCGUCACCACAGGUACACCCAGCUCCAACUCCCUUUUGGUUCUAUUUAUUUUUAAUUUGUGUUAUGUCAUAUGUGAGAUUAUAUGUGUUAAUCUCAUAUGUUAUCCAGACUUUUAUACUUUCACCAAUAAAUUCAGUUAAUUAUCAC</t>
  </si>
  <si>
    <t>UCUGGCCUUUACAGUUACCAGCUGGGUUUUUUUAUCUUCUUCCUCUUUCUUGAAUCUAGUUUCAUGUUGUGUUACAUUCUUGCAAUUUUCUAUGUUGAUAAAUAUCAAGUACAUAAUGUAUGUCUAAUGUGUUUACAUAUAUAUUGUCACUUCCCAAGUCAAUGAGUUUGAUUUACUGUGUUUAUGGAGGUUAGAUCUGUGUGUUUAUAGAUAUUCUUGACCUUUUCUUUGUUAUAUAUGUAAGUGGUACACUAGGUUGUUGUAUUAAUUGGGGUUGGUUGAGAACACACU</t>
  </si>
  <si>
    <t>CGCUUAACCCCUCUUACAUUCU</t>
  </si>
  <si>
    <t>UGCAUCGUGUAUCACUAGCAGU</t>
  </si>
  <si>
    <t>UGUUGAUGGUGUCACGAAAUGAUAUCCCUGAUAUUAAUUCUUUGUUUCCAAGGCCUUCUUGCAUCUUCCAACUUCUCUUUUUCCUACCAUUUUCCCAGCUUGAAUCGCUUUCACUCCAUAAAUACGUGCAGUCUCAACCCCAAUUGAGACUGUUCAAUCUAUUUCACUACUAAAAAAACCGGGAUUUUCGACCGCCCAAUCGGUCGAAAUUCGGUCGACGCAUCGACCGUAUUUCGACCGAUUGUGGUGGUCGAAAAAAUUAAGGUCGAAAAUAGGCCUUCGACCGAAAUUCGGUCGAACAGGAU</t>
  </si>
  <si>
    <t>UUGACAUGCUCUUCUCUUUCAUGCAAGAUUUUUGCUUCUGCAAAUUUACUUAGAGAGAAGAAAGAGAGAUCAAGAGAGGUCUAGGAUGAUGAGAGAAGUCUUAUUUGGUAGCCAAGGAUGACUUGCCUACGUACACCACUUGGAAAGGUCUUCUCCUUUCUUUUUUGGUUUAAGGCAGGUCAUCUUUAGCUAACUUGACAAGCUCUUCUCUUUCAUGCAAGGCCUUCUCUUCUUACCAUUGAGUUUAUCAUUACUGAGUAAGUGAAAACUGGACAAAAU</t>
  </si>
  <si>
    <t>GAAGAUAAAGAGCCUUCUUAGG</t>
  </si>
  <si>
    <t>CUAAGAGGCACUUGUCUUUCAUGCAAGACCCUUCUCUUCCAUUCGUACGUACGUACUUCUAUGGCGUAAAGUUACUGCUCAACAAUGAGAAUAGCUACGAGCAAGAGAGGUGUUUGUGUGAAGAUAAAUUGUCUUCGUUGGUAGCCAAGGAUGACUUGCCUAAACUCAUAAUUCAAGAUUUCAUAAACUUAAGCUAGUGAGCGAGCUGUUGUAUAUAUAAUAGUAUGUGUUUUGGGCGGUGAUCCGAGGUUACCACCGAAGUUUCCUUUUAUCUGAGUAGUUUGUCU</t>
  </si>
  <si>
    <t>UAGGUCUACAUAUCACACGAGA</t>
  </si>
  <si>
    <t>ACGUGUCACUAUUAUUUAGAUUCUCUUAUUUAUAACUAUAGUGGUGGAAAAUAAGAGUUCCCUCGUCCAGUAUUUUCCACUGGUAAGUUGACAUUGUUGGUUACACUAUUCUAAUGUACUUUGUUUGUUAUUCCAUCUUUUAAUUCUUUCUGCCAUGUAAAAAUGGUGAGUGGGAUCAUUUAUCUGUGUGAGAAUAUGAACACAGGUUUAUGGUUAAGUCAGAAGGCUCAGGUUUUAUUUGUUUUGAUUCUAUUUAUGUUUCUUAUGAAAGGAAGAGAGACAGGGGUGUACAACAUUCAU</t>
  </si>
  <si>
    <t>CUAUAUGAAAAUGCAUACGAGA</t>
  </si>
  <si>
    <t>GAGAUUGUCGUUAUUUGCAAAU</t>
  </si>
  <si>
    <t>UAGCAAUUAUAUACGACUCCAUAUAUAUGUCCAUGGAUUGCUAUUCCGCUGCUAAUCAAUAACAUGGUAAAAGUUUUUAGAUCUUGGACUAGCUUUUCAAUAAGUACUUUUUAAUUAUCUUCUAUUUCAAAAUUGAUCGCUUUUGUCAUGUACUAAUUUGGGCUGCUGGUUGUAAAGUAAAAGCAACAUCAAGAAGAUGAAUUUUCAUAGUCACCGAAGGUAUAAUGGUAUAUGUAGCUUUCUUAGCAUAGUUUAUAAGCUCAAUCUAAUUCCUGA</t>
  </si>
  <si>
    <t>UCUCCAUUGCUGGCUAUACACCUAAAAUUUCAUGCCUCCACUUCAAGGUGAGAUAAUUAGUAGUAGCAUAAUUUCAUUCUCUCGAGCACUCAUAUAUAUGUACUCAUAUAUAUAUAUAUUCUCCUUCUUUUCACCUUUAAUUUAUGGGCCUUUUAUCAAAAUUAUGCAGCAUGAAUAAUGCUAGAUCAAUUUAAUAAAAAGGAGCCAUUUUGUUUUUGCACAAUUAAUAUAUAUUUUAUACAAAAUGUUGCAUACUAUAUAUAUACCAUGUGCAUAAUUUAUGCAUACUGACUAU</t>
  </si>
  <si>
    <t>GAGUAAACAAGUUCAGUGCAAGAGAAGUAGUUGGAGGUGAUGUAAACAUUACUGCUUCUUAUGUCAUCAAGGUGUUCCCUAGAGUUCCCUUGACCACUUCAUGAGGGCUUAUGAUCUUCACAAGUUGUUGAUUGAAGCCCUGCUGAAGUGUUUGGGGGAACUCCGGGGUUCACUUUGAAAAGGAGAUUUUUCUUUUUGUAUAAGCGUCUAUUUGGUUUUUAUGGAUUUGAUAUGUGUAUGAUUGAUUAAACCAAGAAACGCUUUCUUUUCAUAAGUCAUCAAGGUGUUCCCUAGA</t>
  </si>
  <si>
    <t>AUGCAGAGUACGUAGAAACAUC</t>
  </si>
  <si>
    <t>UGUUUUUAGUUCUCUGAAGAUACCACACAGCUAAAAGAAGUACAGAUCUUGUAGGUUUGUUGUCCCCUCUCUACUCAUUUUCAUUUCGAAAAAUCAAUUGACAAUCACUACUACAAUCUUUUUCCUCUUGUUGAGCUUCCUAAGGUCUUGCAUUUGUGUCAAACACAUAAACGGAAGAUUUCCUUGAAAGCAUUGCCGGAUCGAUCCAAAUGUUUAGUUCGUGGUUUGACCAGACCUAAGGGUGUUCACCGAAAAUCAAAAAAUCAGAUCAAAUCGAA</t>
  </si>
  <si>
    <t>AAUGAUUUACAACCAUACAAUCAUCUUUGUCUCAUUUUACACCACAAGUUUCAAAAGUCUUCCUUUAUUUCUUAAAUUUUGUGCCGAGUCAAACUAUAACACAUAAAAUGGAACGGAUGGAGUAGUAAUGUUUUACUGCAUGAUUUAGGAGACAUGACGACAUAGUAUUCUCCUUGUGUUGAUAGGAUGACCACAUUAUGAUGCUGAAAUUGUUUUACAAGACACUAUAGAAGAAGGUUGACAUAAGCUGUUACCUUCUCAUUAUUGUUAAUGAACAAUGGUGAACCCUGGA</t>
  </si>
  <si>
    <t>UGGGGUCACCUUGCUUUUAUUU</t>
  </si>
  <si>
    <t>CCUGACUUACGCUCCCUCCCUUUCCCUUUCAUCAUGGAAAAUGUGAAUAAAGUAUUCAUUAAAACUCUUACCUACCAACCAGUAAUAAGAGAAACCUAAAAUUUAUAGACGUCAAGUAAGGUAUAUUCUCAAGGCAUAUGCUUCUCAUGGGAUAUGGAUAUUCUGAGCACAUAUAUUAUCAGCCUUGCAACUUACAACAAAACUUUGUUCAUUGUUUUGCUACCUUUCAUAGUAUAUCUCACAGUUGCUCAAAGCCUUUUAUAUGCAUUUGAAGCUAUAUGCAGUUAUGAAUUUG</t>
  </si>
  <si>
    <t>UCUUCAUCACUUCACAUCAAUG</t>
  </si>
  <si>
    <t>CUACUAUUGGGGUAGGGUCAGG</t>
  </si>
  <si>
    <t>UAUUCCUCUCUAGCAAUAUACAACAAAUUUCCUCUGUCAAAGCGCUAUGCUGGAUCUUUCGUUAUAAGUAACUGUGACUACAAGGUAGAAACCUCCAGUCACUCUUUCACUGAGCAUAUUUCUUUUCGUGAUAAACCCUAGACUUGUAUAAGGUUGGGCAAAGUGAUGCAUGGAUUUAGAGAUACUAACAAAUGCUUCUCUUGUCUCUUGAAGAAAACAAAAAAGAGUAUGACAUGCAUGUUUAGGCUGACGAGAGAACCAUGUAAGUUCUUGAAAAGAUCCUAAAGGAAUUGUCUUUGGCUUCUCUAAA</t>
  </si>
  <si>
    <t>AUAAUAUUUGGUUAGGAUAAGG</t>
  </si>
  <si>
    <t>UUUUCUUUACUGAUAGUGUAAAAAAUCUUUUACGUGGGAUGACUACCACUCCCGGUAAAUACUUCAUUCGUUUAUUAUAAGCACUAGAAACAUAUUUUCGUUAACUUCUAAUUAGUUCUAACAAGCUAAAUUAUUUUUGAUUGAGUGUGUUGUGAAAGCAUGGCUAGUGAUGCAUGGCUUACGACACUCUUCAAGAAUGUUGCUCUUGUUUCCUACUACAAAACAAGAUUUUUAUUGUAAUCAUGACCAGUGAACAUCUACGCAGGCUCCUUAGCACACAGACAUUUGAUUAGUGCAUAUGUGUUG</t>
  </si>
  <si>
    <t>AUCUAGUUUGCUUUUAUUACUC</t>
  </si>
  <si>
    <t>UGGAGUCUCCUUGUUAUUUUCU</t>
  </si>
  <si>
    <t>AGAAUGCUGUCAUUCUUUUUGGAACAGACCAAUAAGGAAAUGCUGCCACAUAAAUUGGAACGGGGGAGUAAGUAUGUUGGAGUAUAUUUUCUAACAAUUUAAUUAGAAAAUAGUGUCGCACGAAAAUAAUGGAUUAUUGGCUUUUCGGACAAUGUCAACAUGGUACUCUCGUUGUGUUGAUAGAAUGACCACAUUGUGAUGCUGCAAUUGGCUUUACAAGCACACUAUAAAAGAAGGCUAAUAUAUACUUGUUUUCUUAUCAUUAUGGUCAAAGGAACAAUGGUGUAUCCCAGA</t>
  </si>
  <si>
    <t>miR-0160 d</t>
  </si>
  <si>
    <t>cannot be tested</t>
  </si>
  <si>
    <t>Peinf101Scf01590</t>
  </si>
  <si>
    <t>CCACAUUUUCAUCUCCACCCUCACCCUCUCUUCCUUCUACUUUCAUCCUUUCUCUUACUAUUUGAUUUCAUUAAUUAUCAUAGCGAAUUUGAGAAUGUAGAACAAAUCAAUUUAGUUGAACUAAUCGAACUUGUUUUAAUGCUUUUUUCCGUCACCACAGGUACACCCCGCUCCAACUCCCUUUUGGUUCUAUUUAUUUUUAAUUUGUGUUAUGUCAUAUGUGAGAUUAUAUGUGUUAAUCUCAUUUGUCAUCCAGACUUUUAUACUUUCACCAAUAAAUUCAGUUAAU</t>
  </si>
  <si>
    <t>Peinf101Scf04403</t>
  </si>
  <si>
    <t>UUUAACUUCUGGCCUUUACAGUUACCAGCUGGUUUUUUAUCUUCUUCCUCUUUCUUGAAUCUAGUUUCAUGUUGUGUUAGAUUCUUGCAAUUUUCUAUGUUGAUAAAUAUCAAGUACAUAAUGUAUGUCUAAUUAUAUUUAUAUUGUCACUUCCCAAGUCAAUGAGUUUGAUUUACUGUGUUUAUGGAGGUUAGAUCUGUGUGUUUAUAAAUAUUCUUGACCUUUUCUUUGUUAUAUAUGUAAGUGGAACACUGGGUUGUUGUAUUAAUUGGGGUUGGUUGAGAACACACU</t>
  </si>
  <si>
    <t>CGCUUAACCCCUUUUACAUUCU</t>
  </si>
  <si>
    <r>
      <rPr>
        <sz val="12"/>
        <color theme="9" tint="-0.499984740745262"/>
        <rFont val="Courier"/>
      </rPr>
      <t>UGGAGAAGCAGGGCACGUGC</t>
    </r>
    <r>
      <rPr>
        <sz val="12"/>
        <color rgb="FFFF0000"/>
        <rFont val="Courier"/>
      </rPr>
      <t>G</t>
    </r>
  </si>
  <si>
    <r>
      <rPr>
        <sz val="12"/>
        <color theme="9" tint="-0.499984740745262"/>
        <rFont val="Courier"/>
      </rPr>
      <t>UCGGACCAGGCUUCAU</t>
    </r>
    <r>
      <rPr>
        <sz val="12"/>
        <color rgb="FFFF0000"/>
        <rFont val="Courier"/>
      </rPr>
      <t>C</t>
    </r>
    <r>
      <rPr>
        <sz val="12"/>
        <color theme="9" tint="-0.499984740745262"/>
        <rFont val="Courier"/>
      </rPr>
      <t>CCCC</t>
    </r>
  </si>
  <si>
    <r>
      <rPr>
        <sz val="12"/>
        <color theme="9" tint="-0.499984740745262"/>
        <rFont val="Courier"/>
      </rPr>
      <t>UGAAGCUGCCAGCAUGAUCU</t>
    </r>
    <r>
      <rPr>
        <sz val="12"/>
        <color rgb="FFFF0000"/>
        <rFont val="Courier"/>
      </rPr>
      <t>GG</t>
    </r>
  </si>
  <si>
    <t>CUAAUGGACUUGUAUCUUUCAUGCUAGACUCUUCUCUUCUUCUUUACAAGUCUUUUUUUUUUUUUUUUUGGUUUCCCACCCGGUGUUCGGUACCCUCAUUGGAGUCCCGACUAAUCCGGAUUCACACCGCGUAAGACUUCUUUACUAGUCACUAGAAGGUCGUGUCUACCUCUAUACAAGUUUUUAAAUCGGCAGAUAUUACUACACCUUUAACAACUUUGUGGUAAUAAGCGGAGGUUUAGAGUAAAGAUGUAUUUUUUGAAAUGUUCAUAUCUAUAUAAAAUGU</t>
  </si>
  <si>
    <t>UUGAUAAGCUCUUCUCUUUCAUGCAUGCAACUUGCAAGACUCCCCACUUCUAUACGUAAAUGAAUUUGCAAUAUGACGAAAUCUAGUGUGUGUGUGUGUAGAGUAUAGAGAAUUCAUCAAUUCAAGUUAUAUAUACAUUUUUCAGAGAAAAGAAAAGAACCUUUAUGCAUGAGUUGCAAGGCAGUCAUUGGCUAAUUUACUGCUGUUCUUUUCUUAACAAGCCCUAUAUAUAUAGCGCAAAUCUAAAUUAAUCAGAUCUCUGAAAUGUUGUCUUUUCUA</t>
  </si>
  <si>
    <t>UUGACAAGCUCUUCUCUUUCAUGCAAGGCCUUCUCUUCUUACCAUUGCGUUUAUCAUUACUGAGUAAGUGAAAAAUGGACAAAAUAAGAUAUUCCCUUUGUGUCAAAUGAUAGACAAUCAUUUUUUUUUUAAAGUCUAUCCAAAAGAAUGACACAUUUUUAUAUUUAGAAUAAUUUAAUUUUAAAUUAUUUAUUUACUCUUAAUGACGUAGAUUAGGAGGAGGGACUAGAGAGUGUUGUUUUCAUAUUUUUUGGUCAAGCAUUCCCCAUUGAUAAUAACUAUACAUAUCAUA</t>
  </si>
  <si>
    <t>UUGACAUACUCUUAAUUAUCUUUCAUCUAAGGCCUUCUCCUAUAUUGGUUUUCGAUAAUUUUUUGUUAAUUUUCAUGUGGUAAAAUGAUGCAAAAGAAAUUUGAAGGAGAAGGCCUCCGAUCCGGCUGGAUCUAAAUUGAAUCAGGUAGGACAUUUGUUUACUAUAAGAGUAGACUUAAACUUUUCUUUCUUUUCCAUGUUAGACUUCCUUUUCCCUAUUUUCAUGCUAUCCUGUUGCAAUGCUAACAUGAAGGCUUAAUCAUGAGGA</t>
  </si>
  <si>
    <t>UAAAGUUGAGAGUAUUGUUUGG</t>
  </si>
  <si>
    <t>UUGACACGCUCUUCUCUAAUCUCAUGCAAGACUUCUAUUCUUGUACUACUAAUUUAUGAGACAUUCUAGAGAGGAAAAGGAAAGAGAGGUCUAAGCUAAGAUAAUGAGAUGAGUUUUAUUUGGUAGCCAAGGAUGACUUGCCUGCACCACUUGGAAAGGUCUUCUACACCAUUUUGAUGGUGUCCUUUCUUUCUUGGUUUCAGGCAUGUCAUCUUGGCUAACUUGAUAAGCUCUUCUCUUUCAUGCAUGCAACUUGCAAGACUCCCCACUUCUA</t>
  </si>
  <si>
    <t>UUGACAUGCUCUUCUCUUUCAUGCAAGAUUUUUGCUUCUGCAAAUUUACCAAGAGAGAAGAAAGAGAGAUGAAGAGAGGUCUAGGAUGAUGAGAGGAGUCUUAUUUGGUAGCCAAGGAUGACUUGCCUACGUACACCACUUGGAAAGGUCUUCUCCUUUCUUUUUUGGUUUAAGGCAGGUCAUCUUUAGCUAACUUGACAAGCUCUUCUCUUUCAUGCAAGGCCUUCUCUUCUUACCAUUGCGUUUAUCAUUACUGAGUAAGUGAAAAAUGGACAAAAU</t>
  </si>
  <si>
    <t>in Pax only</t>
  </si>
  <si>
    <t>CUAACUGUUAUAAGGAAUCGGUACAUACAUAUGAAGAGCAGAACUCGUUGACUCUAAAUUUAGUUUGCAGCUGCCUUACCUGAUCUUACUAUUGAAAAAAGCUUUUUCAUGCUCCUUUCAUGUACCCCAUGUAUUACUACCUACUAAUAAUGACCUUCUUCUCUUUAAUCGUCUUUCUUUUAGGUUUGAGAUGUGGUCUCUUUCUAUCUUAGUAGACAUUAUAAGUUUGUUUAUGUUCAUCAUCUCCUACAUAGGAGAUUGUCGUUAUUUGCAAAU</t>
  </si>
  <si>
    <t>UAGCAAUUAUAUACGACUCCAU</t>
  </si>
  <si>
    <t>ACGUGUCACUAUUAUUUAGAUU</t>
  </si>
  <si>
    <t>UCCUUUCCUGUUGAGUAGUUGGCUCAUUUAAUUCUACUUCUUUAAUGCACAAGCAUUUUCUUAUUCUCUUCUUCUUUUAAAGAUCAACUCAUUUGCUCAUAACACUUCAAAUUUCCUCCAUCUCAUCACUUGUUAGGCCCCCAGCUGACUAUUUUUCUUCUCACAUGGUCCCUCUCUUAGCCCUCAAAGUCCCAGUAUCCUUUGUUUUCUUCUUCAUUGUCAAAACAGCAUGUUAAUUGUUUUUUGUGAAAGAUGGUGUUACUACUAUAUUUAACUUGCAGGUCUGCAUAUCACACGAGA</t>
  </si>
  <si>
    <t>v2 instead / not miRdeep / not miRdeep / inconsistent</t>
  </si>
  <si>
    <t>not in Pax</t>
  </si>
  <si>
    <t>AGAGCUUUCUUCAGUCCACUCAUGGGGAGCAAUAGGGUUCAAUUUGCUGCUAACUCAUUCAUCCAAAUGCUGAGGUUUUUAAGUUGCUAGCACCUUAGUAGCUGAGUGAAUGAAGUGGGAGACAAGUUGGAUCAUAAGCUUCCUGUACUUGGACUGAAGGGAGCUCCCU</t>
  </si>
  <si>
    <t>AGAGCUUUCUUCAGUCCACUC</t>
  </si>
  <si>
    <t>AGAGCUUUCUUCAGUCCACUCAUGGGGGGCAAUAGGGUUCAAUUUGCUGCUGACUCAUUCAUCCAAAUGCUGAGGUUUUAUAGUUGCUAGCACCUUAGUAGCUGAGUGAAUGAAGUGGGAGACAAGUUGGAUCAUAAGCUUCCUGUACUUGGACUGAAGGGAGCUCCCU</t>
  </si>
  <si>
    <t>GAUCAUCUCCCAAAUUUUUAUUUUCUAAUUGUCCAAUACUUUAUGCAAAUGUUUUUUCCAAGAAAUGCCUAAAGGUUUUGCCUUAUGGGGUUAAGUUUUAUGCUAUAAGUAUAUUAAUAAUCAAAAUUCACAUAAUCUGCCAAAUUGUUUGAGAUUGAGGCGUAAUUGAUAUUGUUGUUUAUUGCACGUGACGUGAGUUAUAUACGAAG</t>
  </si>
  <si>
    <t>CACUUUUAUCCUUUGUAUUUCCUUUUUCUUUCAGUUGAAUAUAGGCUGUGGAAAAGCUAGUGUUGGCUGAACAAGGUAAUGUUAUUAAUUCCUUCGCAGCUCAUGUAUUCCAUAAGUGAUUUGGUGAAUAUGUCUGGUCAAUUGAAGAACUUAAUUAUAUUAUUACUGUACUUGAAAAAGUUUGUGCAUUGAGGAAUGGUCUAAGA</t>
  </si>
  <si>
    <r>
      <rPr>
        <sz val="12"/>
        <color theme="9" tint="-0.499984740745262"/>
        <rFont val="Courier"/>
      </rPr>
      <t>AAGCUCAGGAGGGAUAGC</t>
    </r>
    <r>
      <rPr>
        <sz val="12"/>
        <color rgb="FFFF0000"/>
        <rFont val="Courier"/>
      </rPr>
      <t>A</t>
    </r>
    <r>
      <rPr>
        <sz val="12"/>
        <color theme="9" tint="-0.499984740745262"/>
        <rFont val="Courier"/>
      </rPr>
      <t>CC</t>
    </r>
  </si>
  <si>
    <t>CGGGGUUCACUUUGAAAAGGAx</t>
  </si>
  <si>
    <t>NNNNNNCACUUCAUGAGGGCUUAUGAUCUUCACAAGUUGUUGAUCGAAGCCCUGCUGAAGUGUUUGGGGGAACUC</t>
  </si>
  <si>
    <t>k-l'</t>
  </si>
  <si>
    <t>k-l</t>
  </si>
  <si>
    <t>I-j</t>
  </si>
  <si>
    <t>I-j'</t>
  </si>
  <si>
    <t>NNNNNCACUUCAUGAGGGCUUAUGAUCUUCACAAGUUGUUGAUCGAAGCCCUGCUGAAGUGUUUGGGGGAACUCCGGGGUUCACUUUGAAAAGGAGAUUUUUCUUUUUGUAUAAGCGGCUAUUUGGUUCUUAUGGAUUUGACAUCGUGCAUGAUUGAUUAAAAGAAGAAACGCUUUCUUUUCAUAAGUCAUCAAGGUGUUCCCUAGA</t>
  </si>
  <si>
    <t>11. miR395a to m,  all but one direct copies, within 200.000 nt; assembly? / duplicate? / only partial sequence available</t>
  </si>
  <si>
    <t>assembly? / duplicate? / only partial sequence available</t>
  </si>
  <si>
    <t>ACGUGUAGCACAAUCUUUAUAGUCCAUAUAUGUACUUUGUUCUCCAUCACUAUCAAGUAGUGAAGGAGUACAAAGUUGCUUCUUGCAAUAACAUUUUCCACUGGUAAAAUAAGAUGAUCUUGUGGCUUGAACUAUUUUGUUUUCUCAUUUAAUUUUUGUGUCUUCUUACAAAGUUGGAGCAAAGAUAUCUAGGUUUAUUUAUGAUCAAGAACUUGUUUAGUAAAUCCAUAGAUUUGAAGUCGAUUCAAAAUUCUAGUGGCUUUAAUUUCUAAAUUACAAUUUAAUUAGUUAGCUGAUAGUUGA</t>
  </si>
  <si>
    <t>UUAUAUGAAAAUGCAUAUGAGA</t>
  </si>
  <si>
    <t>ACGUAUUAGUAUCUCAUUUGCCAUACUGAAUAUUAGGACUUUUUUUUUUUUUUUGAAGCUUCUCCACCUUUCGCUAACCCCUGCACUCAACUCAAUAUUUCAUGAUUUAAAUUUUAUAGGUUCAACCAUAACAUUCUCAAUACUGAACCAUUAACUGCAUGUAUUUUUACAAUUAUGGGUUCAAGUAUUGAUAUUCUGUUAAGAUUUUAGUGUGUCUUUCUUCACAUAUAUGUUCAUGAUACAUUUGAAAAAUAUGCAUCACAGUGCCCCCAACCGCCGCUCCUCUCGGAAUAUCUCAACAA</t>
  </si>
  <si>
    <r>
      <t xml:space="preserve">11. miR395a to l,  all but one direct copies, within 150.000 nt; m in </t>
    </r>
    <r>
      <rPr>
        <i/>
        <sz val="12"/>
        <rFont val="Calibri"/>
        <scheme val="minor"/>
      </rPr>
      <t>Pin</t>
    </r>
    <r>
      <rPr>
        <sz val="12"/>
        <rFont val="Calibri"/>
        <family val="2"/>
        <scheme val="minor"/>
      </rPr>
      <t xml:space="preserve"> instead</t>
    </r>
  </si>
  <si>
    <t>duplicate? / only partial sequence available</t>
  </si>
  <si>
    <t>only partially</t>
  </si>
  <si>
    <t>AUUAUAACUUUGGGAGAGGGAAGAAAGGAGCUAGAGGGACACAAGCUAAAAGAAGAUUCUUGUUUGUGUAGAAUUUGAAUGCUUAGAAAUGAUGGAGGUCUUGUACAAAAUCAUUAGGUCUUCCCUUAAACGGCCAUACUAUCACUCAUUCCCCAACAAUAA</t>
  </si>
  <si>
    <t>CCUCCGUUUCAAUUUAUGUGAAUAUUUUUUUUAAUCCGUUUAGAAAAGAAUGACUUCUUUUUAUAUUUGGGCACAAGCUUACACUUUACUUUUAAUGAGAUGAUUUGUAGUCACACAAACAUUUAUGAUUAUAUUAGACCAUAAAUUUCAAAAAUCUUUUAUUUUUUAUUAAAUUUCGUGUCAAGUCAAAUAGGUUCUAUGAAUUGAAAUUGAGAG</t>
  </si>
  <si>
    <t>.(((.(((((((((((((.((((.((((((((((.....)))))))))).((((((...........(((((....)))))................(((((.(((((......))))))))))............(((...((((((.(((((........)))))...))))))...))))))))).....))))))))))))))))).)))..</t>
  </si>
  <si>
    <t>CUAUGAAUUGAAAUUGAGAG</t>
  </si>
  <si>
    <t>miR-6164 ae</t>
  </si>
  <si>
    <t>miR-2111 b</t>
  </si>
  <si>
    <t>miR-2111 a</t>
  </si>
  <si>
    <r>
      <t>UUGAGCCGCGCCAAUAUCAC</t>
    </r>
    <r>
      <rPr>
        <sz val="12"/>
        <color rgb="FFFF0000"/>
        <rFont val="Courier"/>
      </rPr>
      <t>-</t>
    </r>
  </si>
  <si>
    <r>
      <t>AGAAUCUUGAUGAUGCUGC</t>
    </r>
    <r>
      <rPr>
        <sz val="12"/>
        <color rgb="FFFF0000"/>
        <rFont val="Courier"/>
      </rPr>
      <t>--</t>
    </r>
  </si>
  <si>
    <r>
      <t>GGAAUCUUGAUGAUGCUG</t>
    </r>
    <r>
      <rPr>
        <sz val="12"/>
        <color rgb="FFFF0000"/>
        <rFont val="Courier"/>
      </rPr>
      <t>---</t>
    </r>
  </si>
  <si>
    <r>
      <t xml:space="preserve">not in </t>
    </r>
    <r>
      <rPr>
        <i/>
        <sz val="12"/>
        <color theme="1" tint="0.499984740745262"/>
        <rFont val="Calibri"/>
        <scheme val="minor"/>
      </rPr>
      <t>Pin</t>
    </r>
  </si>
  <si>
    <r>
      <t xml:space="preserve">not in </t>
    </r>
    <r>
      <rPr>
        <i/>
        <sz val="12"/>
        <color theme="1" tint="0.499984740745262"/>
        <rFont val="Calibri"/>
        <scheme val="minor"/>
      </rPr>
      <t>Pax</t>
    </r>
  </si>
  <si>
    <r>
      <t xml:space="preserve">in </t>
    </r>
    <r>
      <rPr>
        <i/>
        <sz val="12"/>
        <rFont val="Calibri"/>
        <scheme val="minor"/>
      </rPr>
      <t>Pax</t>
    </r>
    <r>
      <rPr>
        <sz val="12"/>
        <rFont val="Calibri"/>
        <family val="2"/>
        <scheme val="minor"/>
      </rPr>
      <t xml:space="preserve"> only</t>
    </r>
  </si>
  <si>
    <t>UUAAUGAAGUCCUGUCAUGCUU</t>
  </si>
  <si>
    <t>AUGCAGAUUACGUAGAAACAUC</t>
  </si>
  <si>
    <t>AUGCAGAAUGCUUAGAAAUAUC</t>
  </si>
  <si>
    <t>UUCCACAGCUUUCUUGAACUUCUUCUUGCUGAAUUUUGAUCUCUAAUUGGCAAUUAUGGGAGCAGUUUGAGAUGAGAUUAAAGCUAUGAAAGUCCAAGAAAGCUGUGGGAAA</t>
  </si>
  <si>
    <t>AGAUGGCAAGUUGAGGACUUUUUUUUUUCUCCUGUGAAGUAUUAUUACUUGAAGAUCUGGCCUUUUCAUGGUAACUUCUUGAAAUUUCCUUGUAAUUUUCAUUUCUUCCCUUUAUAUAAAUUGCUCAUGAGAUAGACAACUCAAUUAUUUGACUUACUUAAUGUGAAUUCUCUGAAUACCUGUUAUACAUAGGAGUACAUUUUUUGCACACUACAUAAACUAGAAUUUAGAGAAUUAUGGUUUUCUGCACUUCUGAAAUUAGUUUC</t>
  </si>
  <si>
    <t>AUUGAGUGCAGCGUUGAUGAAAUAUUUCUUUAAUUUCAGUCAAAAUGUUGCCAUUUGGGCAUUCCCUCCAGUUAGUUUUCAUCUACGCUGCACUCAAUUA</t>
  </si>
  <si>
    <t>UGUUUUUAGUUCUCUGAAGAAACAGUUUACCACAAUGCUAAAUGAAGUGCAGAUCUUGUAGGUUUGUUGUCCCCUCUCUAUUCAUUUUCAUUUCGAAAAAUCAAUUGACAAUCACUACUUCAAUCUUUUUCCUCUUGUUGAACUUCCUAAGGUCUUGCAUUUGUGUCAAACACAUGAACGGAAGAUUUCCUUGAAAGCAUUGCCGGAUCGAUCCAAAUGUUUAAUUCGUGGAUUGGCCAAACCUAGGGAUGUUCACCAAAAAUCAAAAAAUCAGAUCA</t>
  </si>
  <si>
    <t>UGUUUUUAGUGCUCUGAAUAACCAUAUUUCCCUAAGGUGCGGGAAGAUUUAAAGUUCAGGAGAUGCUUAUACUGUCCCACGAUCUUCUCAAGUUCAGACCUCGACUCUGAACUUAAGAAUGGUAAUAGAAAAGUACGUACAAUUUUAUUACACACCAUUUUAUGUUUUGAGAAUGGUAACAGAAAAGUAGAUACAAUUUUAUUACACACAACAGAUUAAGGCCAAUUGAAACCAGCUUCUUCCACCAAUUUGCUUUGCAGUGCGUCAACA</t>
  </si>
  <si>
    <t>not miRdeep; No miR397a*</t>
  </si>
  <si>
    <r>
      <t xml:space="preserve">not miRdeep; Probably variant in </t>
    </r>
    <r>
      <rPr>
        <i/>
        <sz val="12"/>
        <rFont val="Calibri"/>
        <scheme val="minor"/>
      </rPr>
      <t>Pax</t>
    </r>
  </si>
  <si>
    <r>
      <t>UGUGUUCUCAG</t>
    </r>
    <r>
      <rPr>
        <sz val="12"/>
        <color rgb="FFFF0000"/>
        <rFont val="Courier"/>
      </rPr>
      <t>U</t>
    </r>
    <r>
      <rPr>
        <sz val="12"/>
        <color theme="9" tint="-0.499984740745262"/>
        <rFont val="Courier"/>
      </rPr>
      <t>UCACCCCUU</t>
    </r>
  </si>
  <si>
    <r>
      <t xml:space="preserve">in </t>
    </r>
    <r>
      <rPr>
        <i/>
        <sz val="12"/>
        <rFont val="Calibri"/>
        <scheme val="minor"/>
      </rPr>
      <t>Pax</t>
    </r>
    <r>
      <rPr>
        <sz val="12"/>
        <rFont val="Calibri"/>
        <family val="2"/>
        <scheme val="minor"/>
      </rPr>
      <t xml:space="preserve"> only; but miR* in </t>
    </r>
    <r>
      <rPr>
        <i/>
        <sz val="12"/>
        <rFont val="Calibri"/>
        <scheme val="minor"/>
      </rPr>
      <t>Pin</t>
    </r>
    <r>
      <rPr>
        <sz val="12"/>
        <rFont val="Calibri"/>
        <family val="2"/>
        <scheme val="minor"/>
      </rPr>
      <t>, Peinfl101Scf01631; not miRdeep</t>
    </r>
  </si>
  <si>
    <r>
      <t xml:space="preserve">not in </t>
    </r>
    <r>
      <rPr>
        <i/>
        <sz val="12"/>
        <color theme="1" tint="0.499984740745262"/>
        <rFont val="Calibri"/>
        <scheme val="minor"/>
      </rPr>
      <t>Pin</t>
    </r>
    <r>
      <rPr>
        <sz val="12"/>
        <color theme="1" tint="0.499984740745262"/>
        <rFont val="Calibri"/>
        <scheme val="minor"/>
      </rPr>
      <t>, but...</t>
    </r>
  </si>
  <si>
    <t>UUUUCUUCACUGAUAACGUAAAAAAUCUUCUGUAUGGAAUGGCUUGCGCUCACGGUAAAUAUUUUGUUCAAUAAAUCCAUAUAUAUAUAUAAACAAGUUAGUAUAUUAUUAACUUCUAAUGAGCUAUAUUAAUUCUUGAUUGAGUUUUGUGAAAUGCCCUAUAGCAUGACACUGUUACAAAUCAAGGUUAGGCUAAGUGAUGCAUGGCUUACGAACACUCUUGACAUAUAACAUGGCAUAUGCUGGUAAGCAAUUAGAGGCGGACCUAGAGGGGUUCAUAUAUAUUACCAAAGGAACCUCACAAAUUUUA</t>
  </si>
  <si>
    <t>UAUCCCUCUCUAGCAAUAUACAACAAAUUUCGUCUGUCAAAGCGCUAUGCUGGAUUUUUGGUUAUAACUGUGAUUACAAGGUAGAAACCUCCAGUCACUCUUUCACUGAACAUAUUUCUUUUCGUGAUAAGCCCUAGACUUGUAUAAGGUUGGGCAAAGUGAUGCAUGGAUUUAGAGAUACUAACAAAUGCUGCUCUUGUCUCUUGAAGAAAACAAAACAAGAGUAUCACAUGUUUAGGCUGACGAGAGAACCAUGUAAGUUCUUGGAUAGAUCCUAAAAGAAUUUGUCUUUGGCUUCUCUAAAUAACAG</t>
  </si>
  <si>
    <t>miR-0169 c,d</t>
  </si>
  <si>
    <t>miR-0160 a-d</t>
  </si>
  <si>
    <t>n = 13 miRNA variants, overlapping at 34 loci</t>
  </si>
  <si>
    <r>
      <t>miR-0169 c</t>
    </r>
    <r>
      <rPr>
        <sz val="12"/>
        <color rgb="FF008000"/>
        <rFont val="Calibri"/>
        <family val="2"/>
        <scheme val="minor"/>
      </rPr>
      <t>,d</t>
    </r>
  </si>
  <si>
    <r>
      <t xml:space="preserve">instead of 's' in </t>
    </r>
    <r>
      <rPr>
        <i/>
        <sz val="12"/>
        <rFont val="Calibri"/>
        <scheme val="minor"/>
      </rPr>
      <t>Pax</t>
    </r>
    <r>
      <rPr>
        <sz val="12"/>
        <rFont val="Calibri"/>
        <family val="2"/>
        <scheme val="minor"/>
      </rPr>
      <t>/ bifurcation in precursor</t>
    </r>
  </si>
  <si>
    <t>11. miR395a to m,  all but one direct copies, within 200.000 nt; assembly? / duplicate? / only partial sequence available / upstream region includes miR395k</t>
  </si>
  <si>
    <t>11. miR395a to m,  all but one direct copies, within 200.000 nt; assembly? / duplicate? / upstream region includes miR395k</t>
  </si>
  <si>
    <t>11. miR395a to m,  all but one direct copies, within 200.000 nt / upstream region includes miR395k</t>
  </si>
  <si>
    <t>11. miR395a to m,  all but one direct copies, within 200.000 nt; instead of 'l' in Pax</t>
  </si>
  <si>
    <r>
      <rPr>
        <sz val="12"/>
        <color theme="9" tint="-0.499984740745262"/>
        <rFont val="Courier"/>
      </rPr>
      <t>UUUGGAUUGAAGGGAGCUCU</t>
    </r>
    <r>
      <rPr>
        <sz val="12"/>
        <color rgb="FFFF0000"/>
        <rFont val="Courier"/>
      </rPr>
      <t>U</t>
    </r>
  </si>
  <si>
    <t>see Pax</t>
  </si>
  <si>
    <t>n = 7 miRNA variants, showing one-two mismatches to the genome sequence</t>
  </si>
  <si>
    <t>n = 12 miRNA variants, overlapping at 35 (+2) loci</t>
  </si>
  <si>
    <t>n = one miRNA family, one family members, 19 loci + three near exact duplicated loci</t>
  </si>
  <si>
    <t>Plant Selection</t>
  </si>
  <si>
    <t>(numbers)</t>
  </si>
  <si>
    <t>Average ALL</t>
  </si>
  <si>
    <r>
      <t xml:space="preserve">Average </t>
    </r>
    <r>
      <rPr>
        <i/>
        <sz val="11"/>
        <color rgb="FF000000"/>
        <rFont val="Calibri"/>
        <scheme val="minor"/>
      </rPr>
      <t>Pax</t>
    </r>
    <r>
      <rPr>
        <sz val="11"/>
        <color rgb="FF000000"/>
        <rFont val="Calibri"/>
        <scheme val="minor"/>
      </rPr>
      <t xml:space="preserve"> ALL</t>
    </r>
  </si>
  <si>
    <r>
      <t xml:space="preserve">Average </t>
    </r>
    <r>
      <rPr>
        <i/>
        <sz val="11"/>
        <color rgb="FF000000"/>
        <rFont val="Calibri"/>
        <scheme val="minor"/>
      </rPr>
      <t>Pin</t>
    </r>
    <r>
      <rPr>
        <sz val="11"/>
        <color rgb="FF000000"/>
        <rFont val="Calibri"/>
        <scheme val="minor"/>
      </rPr>
      <t xml:space="preserve"> ALL</t>
    </r>
  </si>
  <si>
    <r>
      <t xml:space="preserve">miR-0171 j,k </t>
    </r>
    <r>
      <rPr>
        <i/>
        <sz val="12"/>
        <color rgb="FF008000"/>
        <rFont val="Calibri"/>
        <scheme val="minor"/>
      </rPr>
      <t>v2</t>
    </r>
  </si>
  <si>
    <r>
      <t xml:space="preserve">miR-0171 j </t>
    </r>
    <r>
      <rPr>
        <i/>
        <sz val="12"/>
        <color rgb="FF008000"/>
        <rFont val="Calibri"/>
        <scheme val="minor"/>
      </rPr>
      <t>v3</t>
    </r>
  </si>
  <si>
    <r>
      <rPr>
        <sz val="12"/>
        <rFont val="Courier"/>
      </rPr>
      <t>AGAUAUUGAUGCGGUUCAAUU</t>
    </r>
  </si>
  <si>
    <r>
      <t>Star Score</t>
    </r>
    <r>
      <rPr>
        <b/>
        <vertAlign val="superscript"/>
        <sz val="12"/>
        <rFont val="Calibri"/>
        <scheme val="minor"/>
      </rPr>
      <t xml:space="preserve"> 1</t>
    </r>
  </si>
  <si>
    <r>
      <t>Mature Arm</t>
    </r>
    <r>
      <rPr>
        <b/>
        <vertAlign val="superscript"/>
        <sz val="12"/>
        <rFont val="Calibri"/>
        <scheme val="minor"/>
      </rPr>
      <t xml:space="preserve"> 2</t>
    </r>
  </si>
  <si>
    <r>
      <t>Mature Strand</t>
    </r>
    <r>
      <rPr>
        <b/>
        <vertAlign val="superscript"/>
        <sz val="12"/>
        <rFont val="Calibri"/>
        <scheme val="minor"/>
      </rPr>
      <t xml:space="preserve"> 3</t>
    </r>
  </si>
  <si>
    <r>
      <t>Pre Sequence</t>
    </r>
    <r>
      <rPr>
        <b/>
        <vertAlign val="superscript"/>
        <sz val="12"/>
        <rFont val="Calibri"/>
        <scheme val="minor"/>
      </rPr>
      <t xml:space="preserve"> 4</t>
    </r>
  </si>
  <si>
    <r>
      <t>Star Type</t>
    </r>
    <r>
      <rPr>
        <b/>
        <vertAlign val="superscript"/>
        <sz val="12"/>
        <rFont val="Calibri"/>
        <scheme val="minor"/>
      </rPr>
      <t xml:space="preserve"> 5</t>
    </r>
  </si>
  <si>
    <r>
      <t>Star Present</t>
    </r>
    <r>
      <rPr>
        <b/>
        <vertAlign val="superscript"/>
        <sz val="12"/>
        <rFont val="Calibri"/>
        <scheme val="minor"/>
      </rPr>
      <t xml:space="preserve"> 6</t>
    </r>
  </si>
  <si>
    <t>GCUCUCUAUGCUUCUGUCAUCA</t>
  </si>
  <si>
    <t>GCUCUUUAUUUUUCUGUCAUCA</t>
  </si>
  <si>
    <t>GCUCUUUAUCCUUCUGUCAUCA</t>
  </si>
  <si>
    <t>GCUCUCUAUGCUUCCGUCAUCA</t>
  </si>
  <si>
    <t>Three of seven loci</t>
  </si>
  <si>
    <t>AGAUAUUGAUGCGGUUCAAUU</t>
  </si>
  <si>
    <t>GAUGUUGGUGAGGUUCAAUC</t>
  </si>
  <si>
    <t>One of two loci</t>
  </si>
  <si>
    <t>UGUUGGUGAGGUUCAAUCUGA</t>
  </si>
  <si>
    <t>AGCACCAUCAAGAUUCACA</t>
  </si>
  <si>
    <t>AGCAUCAUCAAGAUUCACA</t>
  </si>
  <si>
    <t>AGCAUUAUCAAGAUUCACA</t>
  </si>
  <si>
    <t>AUCAUCAUCAAGAUUCACA</t>
  </si>
  <si>
    <t>AGCAUUAUUAAGAUUCACA</t>
  </si>
  <si>
    <t>AGCAUCCUCAAGAUUCACA</t>
  </si>
  <si>
    <t>GCAUCAUCAAGAUUCACA</t>
  </si>
  <si>
    <t>GCUAUCCAUCCUGAGUUCUA</t>
  </si>
  <si>
    <t>GCUAUCCAUCCUGAGUUUCA</t>
  </si>
  <si>
    <r>
      <rPr>
        <b/>
        <vertAlign val="superscript"/>
        <sz val="11"/>
        <color theme="1"/>
        <rFont val="Calibri"/>
        <scheme val="minor"/>
      </rPr>
      <t xml:space="preserve"> 1 </t>
    </r>
    <r>
      <rPr>
        <b/>
        <sz val="11"/>
        <color theme="1"/>
        <rFont val="Calibri"/>
        <family val="2"/>
        <scheme val="minor"/>
      </rPr>
      <t>Star Scores</t>
    </r>
    <r>
      <rPr>
        <sz val="11"/>
        <color theme="1"/>
        <rFont val="Calibri"/>
        <scheme val="minor"/>
      </rPr>
      <t xml:space="preserve"> as given by miRdeep. Apparently both values, 3,9 and -1,3 support good quality MIRs, whereas empty cells refer to manually obtained MIRs with good support</t>
    </r>
  </si>
  <si>
    <r>
      <rPr>
        <b/>
        <vertAlign val="superscript"/>
        <sz val="11"/>
        <color theme="1"/>
        <rFont val="Calibri"/>
        <scheme val="minor"/>
      </rPr>
      <t xml:space="preserve"> 2 </t>
    </r>
    <r>
      <rPr>
        <b/>
        <sz val="11"/>
        <color theme="1"/>
        <rFont val="Calibri"/>
        <family val="2"/>
        <scheme val="minor"/>
      </rPr>
      <t>Mature Arm</t>
    </r>
    <r>
      <rPr>
        <sz val="11"/>
        <color theme="1"/>
        <rFont val="Calibri"/>
        <scheme val="minor"/>
      </rPr>
      <t xml:space="preserve"> refers to the localisation of the mature miRNA in the pre-miRNA sequence, either at the 5'-side (first) or 3'-side (second arm)</t>
    </r>
  </si>
  <si>
    <r>
      <rPr>
        <b/>
        <vertAlign val="superscript"/>
        <sz val="11"/>
        <color theme="1"/>
        <rFont val="Calibri"/>
        <scheme val="minor"/>
      </rPr>
      <t xml:space="preserve"> 3 </t>
    </r>
    <r>
      <rPr>
        <b/>
        <sz val="11"/>
        <color theme="1"/>
        <rFont val="Calibri"/>
        <family val="2"/>
        <scheme val="minor"/>
      </rPr>
      <t>Mature Strand</t>
    </r>
    <r>
      <rPr>
        <sz val="11"/>
        <color theme="1"/>
        <rFont val="Calibri"/>
        <scheme val="minor"/>
      </rPr>
      <t xml:space="preserve"> either complements to the Scaffold (+/+) or Reverse Complement of the Scaffold (+/-)</t>
    </r>
  </si>
  <si>
    <r>
      <rPr>
        <b/>
        <vertAlign val="superscript"/>
        <sz val="11"/>
        <rFont val="Calibri"/>
        <scheme val="minor"/>
      </rPr>
      <t xml:space="preserve"> 5 </t>
    </r>
    <r>
      <rPr>
        <b/>
        <sz val="11"/>
        <rFont val="Calibri"/>
        <family val="2"/>
        <scheme val="minor"/>
      </rPr>
      <t xml:space="preserve">Star Types </t>
    </r>
    <r>
      <rPr>
        <sz val="11"/>
        <rFont val="Calibri"/>
        <family val="2"/>
        <scheme val="minor"/>
      </rPr>
      <t>are, in some cases, shared by more than one pre-miRNA from within the same family as indicated with a shared name</t>
    </r>
  </si>
  <si>
    <r>
      <rPr>
        <b/>
        <vertAlign val="superscript"/>
        <sz val="11"/>
        <color theme="1"/>
        <rFont val="Calibri"/>
        <scheme val="minor"/>
      </rPr>
      <t xml:space="preserve"> 6 </t>
    </r>
    <r>
      <rPr>
        <b/>
        <sz val="11"/>
        <color theme="1"/>
        <rFont val="Calibri"/>
        <family val="2"/>
        <scheme val="minor"/>
      </rPr>
      <t>Star Present</t>
    </r>
    <r>
      <rPr>
        <sz val="11"/>
        <color theme="1"/>
        <rFont val="Calibri"/>
        <scheme val="minor"/>
      </rPr>
      <t xml:space="preserve"> is here indicated globally. Exact values can be found in Supplementary Table 5.1</t>
    </r>
  </si>
  <si>
    <t xml:space="preserve">      "</t>
  </si>
  <si>
    <t>v2 also</t>
  </si>
  <si>
    <r>
      <rPr>
        <i/>
        <sz val="12"/>
        <color theme="1" tint="0.499984740745262"/>
        <rFont val="Calibri"/>
        <scheme val="minor"/>
      </rPr>
      <t xml:space="preserve">v2 also; </t>
    </r>
    <r>
      <rPr>
        <sz val="12"/>
        <rFont val="Calibri"/>
        <family val="2"/>
        <scheme val="minor"/>
      </rPr>
      <t>10. miR172d to f, two direct and one indirect copy within 160.000 nt</t>
    </r>
  </si>
  <si>
    <t>v2 instead!</t>
  </si>
  <si>
    <t>&lt; 1 (200-1000)</t>
  </si>
  <si>
    <t>variant of 1 nt shorter shows high frequency</t>
  </si>
  <si>
    <r>
      <rPr>
        <i/>
        <sz val="12"/>
        <color theme="1" tint="0.499984740745262"/>
        <rFont val="Calibri"/>
        <scheme val="minor"/>
      </rPr>
      <t xml:space="preserve">high frequent miRNA without miRNA* (?); </t>
    </r>
    <r>
      <rPr>
        <sz val="12"/>
        <rFont val="Calibri"/>
        <family val="2"/>
        <scheme val="minor"/>
      </rPr>
      <t xml:space="preserve"> bifurcation in precursor</t>
    </r>
  </si>
  <si>
    <r>
      <rPr>
        <i/>
        <sz val="12"/>
        <color theme="1" tint="0.499984740745262"/>
        <rFont val="Calibri"/>
        <scheme val="minor"/>
      </rPr>
      <t xml:space="preserve">v2 also; </t>
    </r>
    <r>
      <rPr>
        <sz val="12"/>
        <rFont val="Calibri"/>
        <family val="2"/>
        <scheme val="minor"/>
      </rPr>
      <t xml:space="preserve"> bifurcation in precursor</t>
    </r>
  </si>
  <si>
    <t xml:space="preserve">Note on Presence of miRNA or Structure </t>
  </si>
  <si>
    <r>
      <t xml:space="preserve">v2 instead!;  </t>
    </r>
    <r>
      <rPr>
        <sz val="12"/>
        <rFont val="Calibri"/>
        <family val="2"/>
        <scheme val="minor"/>
      </rPr>
      <t>not miRdeep</t>
    </r>
  </si>
  <si>
    <r>
      <t xml:space="preserve">v2 instead;  </t>
    </r>
    <r>
      <rPr>
        <sz val="12"/>
        <rFont val="Calibri"/>
        <family val="2"/>
        <scheme val="minor"/>
      </rPr>
      <t>not miRdeep</t>
    </r>
  </si>
  <si>
    <r>
      <t xml:space="preserve">v2 also!;  </t>
    </r>
    <r>
      <rPr>
        <sz val="12"/>
        <rFont val="Calibri"/>
        <family val="2"/>
        <scheme val="minor"/>
      </rPr>
      <t>not miRdeep</t>
    </r>
  </si>
  <si>
    <t>x in Pin instead</t>
  </si>
  <si>
    <t>in Pin only</t>
  </si>
  <si>
    <r>
      <rPr>
        <i/>
        <sz val="12"/>
        <color theme="1" tint="0.499984740745262"/>
        <rFont val="Calibri"/>
        <scheme val="minor"/>
      </rPr>
      <t>in Pin only;</t>
    </r>
    <r>
      <rPr>
        <sz val="12"/>
        <rFont val="Calibri"/>
        <family val="2"/>
        <scheme val="minor"/>
      </rPr>
      <t xml:space="preserve">  not miRdeep</t>
    </r>
  </si>
  <si>
    <t>AGCUUUCUUCAGUCCACAUA</t>
  </si>
  <si>
    <t>AGCUCUCUCCAGUCCAGUCC</t>
  </si>
  <si>
    <t>AGCUUCCUUCAGUCCACUCA</t>
  </si>
  <si>
    <t>AGCUUCCUUCAGCCCACUCA</t>
  </si>
  <si>
    <t>AGAGCUUCCUUCAGCCCACUC</t>
  </si>
  <si>
    <t>n.a.</t>
  </si>
  <si>
    <t>GAGUGUACCAGGGAACACAUGU</t>
  </si>
  <si>
    <t>GAGUGUUCAUGGGAACACAUGU</t>
  </si>
  <si>
    <t>see information about loci above</t>
  </si>
  <si>
    <r>
      <t>Score</t>
    </r>
    <r>
      <rPr>
        <b/>
        <vertAlign val="superscript"/>
        <sz val="12"/>
        <rFont val="Calibri"/>
        <scheme val="minor"/>
      </rPr>
      <t xml:space="preserve"> 1</t>
    </r>
  </si>
  <si>
    <r>
      <t>Gene Annotation</t>
    </r>
    <r>
      <rPr>
        <b/>
        <vertAlign val="superscript"/>
        <sz val="12"/>
        <rFont val="Calibri"/>
        <scheme val="minor"/>
      </rPr>
      <t xml:space="preserve"> 2</t>
    </r>
  </si>
  <si>
    <r>
      <t xml:space="preserve"> 1 </t>
    </r>
    <r>
      <rPr>
        <b/>
        <sz val="11"/>
        <color rgb="FF000000"/>
        <rFont val="Calibri"/>
        <family val="2"/>
        <scheme val="minor"/>
      </rPr>
      <t>Scores</t>
    </r>
    <r>
      <rPr>
        <sz val="11"/>
        <color rgb="FF000000"/>
        <rFont val="Calibri"/>
        <scheme val="minor"/>
      </rPr>
      <t xml:space="preserve"> according to TargetFinder, with 0 and 1 indicating a good support and 4 a low support</t>
    </r>
  </si>
  <si>
    <r>
      <t xml:space="preserve">    </t>
    </r>
    <r>
      <rPr>
        <i/>
        <sz val="11"/>
        <color rgb="FF000000"/>
        <rFont val="Calibri"/>
        <scheme val="minor"/>
      </rPr>
      <t>light orange</t>
    </r>
    <r>
      <rPr>
        <sz val="11"/>
        <color rgb="FF000000"/>
        <rFont val="Calibri"/>
        <scheme val="minor"/>
      </rPr>
      <t xml:space="preserve"> indicates Genes related to Flower Development</t>
    </r>
  </si>
  <si>
    <t xml:space="preserve">1-1-4 protein   </t>
  </si>
  <si>
    <t>~ 5</t>
  </si>
  <si>
    <t>miR-0157a  v2</t>
  </si>
  <si>
    <t>miR-0157b  v2</t>
  </si>
  <si>
    <t>miR-0157c  v2</t>
  </si>
  <si>
    <t>miR-0157d  v2</t>
  </si>
  <si>
    <t>miR-0157e  v2</t>
  </si>
  <si>
    <t>miR-0171a  v2</t>
  </si>
  <si>
    <t>miR-0171b  v2</t>
  </si>
  <si>
    <t>miR-0171c  v2</t>
  </si>
  <si>
    <t>miR-0171 j  v2</t>
  </si>
  <si>
    <t>miR-0171 k  v2</t>
  </si>
  <si>
    <t>miR-0171 j  v3</t>
  </si>
  <si>
    <t>miR-0172 a  v2</t>
  </si>
  <si>
    <t>miR-0172 b  v2</t>
  </si>
  <si>
    <t>miR-0172 c  v2</t>
  </si>
  <si>
    <t>miR-0172 d  v2</t>
  </si>
  <si>
    <t>miR-0172 e  v2</t>
  </si>
  <si>
    <t>miR-0172 f  v2</t>
  </si>
  <si>
    <t>miR-0172 g  v2</t>
  </si>
  <si>
    <t>miR-0172 j  v2</t>
  </si>
  <si>
    <t>miR-0172 k  v2</t>
  </si>
  <si>
    <t>miR-0319 a  v2</t>
  </si>
  <si>
    <t>miR-0319 b  v2</t>
  </si>
  <si>
    <t>miR-0319 c  v2</t>
  </si>
  <si>
    <t>miR-0319 d  v2</t>
  </si>
  <si>
    <t>miR-0319 e  v2</t>
  </si>
  <si>
    <t>miR-0319 h  v2</t>
  </si>
  <si>
    <t>miR-0319 h  v3</t>
  </si>
  <si>
    <t>miR-0390 a  v2</t>
  </si>
  <si>
    <t>miR-0390 b  v2</t>
  </si>
  <si>
    <t>miR-0390 c  v2</t>
  </si>
  <si>
    <t>miR-0397 a  v2</t>
  </si>
  <si>
    <t>miR-0398 a  v2</t>
  </si>
  <si>
    <t>miR-0398 b  v2</t>
  </si>
  <si>
    <t>miR-0398 h  v2</t>
  </si>
  <si>
    <t>miR-0159  var</t>
  </si>
  <si>
    <t>miR-0164  var</t>
  </si>
  <si>
    <t>miR-0166  var</t>
  </si>
  <si>
    <t>miR-0167  var</t>
  </si>
  <si>
    <t>miR-0172  var1</t>
  </si>
  <si>
    <t>miR-0172  var2</t>
  </si>
  <si>
    <t>miR-0390  var</t>
  </si>
  <si>
    <t>n = 7 miR variants, showing one-two mismatches to the genome sequence</t>
  </si>
  <si>
    <t>miR-0169 g-x</t>
  </si>
  <si>
    <t>miR-0395 a-m</t>
  </si>
  <si>
    <t>unknown protein</t>
  </si>
  <si>
    <r>
      <t xml:space="preserve"> 2 </t>
    </r>
    <r>
      <rPr>
        <b/>
        <sz val="11"/>
        <color rgb="FF000000"/>
        <rFont val="Calibri"/>
        <family val="2"/>
        <scheme val="minor"/>
      </rPr>
      <t>miRNA Target Annotation</t>
    </r>
    <r>
      <rPr>
        <sz val="11"/>
        <color rgb="FF000000"/>
        <rFont val="Calibri"/>
        <scheme val="minor"/>
      </rPr>
      <t xml:space="preserve"> is based on the list of Genes Annotated in Petunia</t>
    </r>
  </si>
  <si>
    <r>
      <t xml:space="preserve">    </t>
    </r>
    <r>
      <rPr>
        <i/>
        <sz val="11"/>
        <color rgb="FF000000"/>
        <rFont val="Calibri"/>
        <scheme val="minor"/>
      </rPr>
      <t>light purple</t>
    </r>
    <r>
      <rPr>
        <sz val="11"/>
        <color rgb="FF000000"/>
        <rFont val="Calibri"/>
        <scheme val="minor"/>
      </rPr>
      <t xml:space="preserve"> highlights Candidates in Metabolic Pathways</t>
    </r>
  </si>
  <si>
    <r>
      <t xml:space="preserve">    </t>
    </r>
    <r>
      <rPr>
        <i/>
        <sz val="11"/>
        <color rgb="FF000000"/>
        <rFont val="Calibri"/>
        <scheme val="minor"/>
      </rPr>
      <t>light red</t>
    </r>
    <r>
      <rPr>
        <sz val="11"/>
        <color rgb="FF000000"/>
        <rFont val="Calibri"/>
        <scheme val="minor"/>
      </rPr>
      <t xml:space="preserve"> refers to Genes putatively involved in small RNA Biogenesis</t>
    </r>
  </si>
  <si>
    <t xml:space="preserve">   A selection of putative target genes has been highlighted (non-complete list):</t>
  </si>
  <si>
    <t>CBL-interacting protein kinanase</t>
  </si>
  <si>
    <t>UDP-Glycosyltransferase superfamily</t>
  </si>
  <si>
    <t>DNA-directed RNA polymerase V</t>
  </si>
  <si>
    <r>
      <t xml:space="preserve">    </t>
    </r>
    <r>
      <rPr>
        <i/>
        <sz val="11"/>
        <color rgb="FF000000"/>
        <rFont val="Calibri"/>
        <scheme val="minor"/>
      </rPr>
      <t>light green</t>
    </r>
    <r>
      <rPr>
        <sz val="11"/>
        <color rgb="FF000000"/>
        <rFont val="Calibri"/>
        <scheme val="minor"/>
      </rPr>
      <t xml:space="preserve"> highlights large Transcription Factor Families, often involved in Development</t>
    </r>
  </si>
  <si>
    <r>
      <t>CCAAT-binding TF subunit A (</t>
    </r>
    <r>
      <rPr>
        <i/>
        <sz val="12"/>
        <rFont val="Calibri"/>
      </rPr>
      <t>Nta, Phy</t>
    </r>
    <r>
      <rPr>
        <sz val="12"/>
        <rFont val="Calibri"/>
      </rPr>
      <t>)</t>
    </r>
  </si>
  <si>
    <r>
      <rPr>
        <vertAlign val="superscript"/>
        <sz val="11"/>
        <color rgb="FF000000"/>
        <rFont val="Calibri"/>
        <scheme val="minor"/>
      </rPr>
      <t xml:space="preserve"> 3</t>
    </r>
    <r>
      <rPr>
        <sz val="11"/>
        <color rgb="FF000000"/>
        <rFont val="Calibri"/>
        <scheme val="minor"/>
      </rPr>
      <t xml:space="preserve"> Some </t>
    </r>
    <r>
      <rPr>
        <b/>
        <sz val="11"/>
        <color rgb="FF000000"/>
        <rFont val="Calibri"/>
        <family val="2"/>
        <scheme val="minor"/>
      </rPr>
      <t xml:space="preserve">Petunia specific target genes </t>
    </r>
    <r>
      <rPr>
        <sz val="11"/>
        <color rgb="FF000000"/>
        <rFont val="Calibri"/>
        <scheme val="minor"/>
      </rPr>
      <t>were identified after also considering 3'-UTR sequences</t>
    </r>
  </si>
  <si>
    <r>
      <t>Petunia specific miRNA target genes</t>
    </r>
    <r>
      <rPr>
        <b/>
        <vertAlign val="superscript"/>
        <sz val="12"/>
        <color rgb="FF0000FF"/>
        <rFont val="Calibri"/>
        <scheme val="minor"/>
      </rPr>
      <t>3</t>
    </r>
  </si>
  <si>
    <t>* = annotated as a miRNA in miRBase, but actually a miRNA* in our data</t>
  </si>
  <si>
    <t>miRNA \ Sample</t>
  </si>
  <si>
    <t>x'''</t>
  </si>
  <si>
    <t>v'''</t>
  </si>
  <si>
    <t>w'''</t>
  </si>
  <si>
    <t>y'''</t>
  </si>
  <si>
    <t>z'''</t>
  </si>
  <si>
    <t>ae'''</t>
  </si>
  <si>
    <t>aa'''</t>
  </si>
  <si>
    <t>ab'''</t>
  </si>
  <si>
    <t>ac'''</t>
  </si>
  <si>
    <t>ad'''</t>
  </si>
  <si>
    <t>ac,ad'''</t>
  </si>
  <si>
    <t>?</t>
  </si>
  <si>
    <t>ACGUAUUGAUGCGGUUCAAUUAGAAAGCCGAAUUCUUUGUGUUUAGAAUCCUGUUAUUUGAUUGAGCCGUGCCAAUAUCACGUAUUAGUAUCUCAUUUGCCAUAUUGAAUAGUAGGACUUUUUUUGAAUUGCUUCUCCACCUUUUGCUAGCCCUUGAACUCAACUCAAUAUUUCAUGAUUAAAUUUUAAACUUUAUAGGUUCAACCACUAUAUUCUCAAUACUGAACCAUUAACUGCAUGUAUUUUUCCAAUUAUGGGUUCAAAUAUUGAUAUACUGUUAAGGUUUUAGUAACUUUUUCAUA</t>
  </si>
  <si>
    <t>UUGACAGAAGAUAGAGAGCACUGAUGAUGAUUUGCUAAAGUAGCAUCUCAAUUCAUUUGUGCUCUCUAUGCUUCUGUCAUCA</t>
  </si>
  <si>
    <t>UUGACAGAAGAUAGAGAGCACAGAUGAUGAAGUACAUGGAAACUUCUGUACCUCACUCCUUUGUGCUCUUUAUUUUUCUGUCAUCA</t>
  </si>
  <si>
    <t>UUGACAGAAGAUAGAGAGCACAGAUGAUGAAGUGCACGGAAGCUUUAUGCACCUCACUCCUUUGUGCUCUUUAUCCUUCUGUCAUCA</t>
  </si>
  <si>
    <t>UUGACAGAAGAUAGAGAGCACACAUGAUGAAAUGCUAAAUUUGGAAGGCACAAAGCAUCUUAAUUCAUGUGUGCUCUCUAUGCUUCCGUCAUCA</t>
  </si>
  <si>
    <t>UUGACAGAAGAUAGAGAGCACAGAUGAUGAGAUGUUUAAUUGGAAGCUAUCUGCAUCUCACUCCUUUGUGCUCUCUAUUCUUCUGCCAUCA</t>
  </si>
  <si>
    <t>GAUGUUGGUGAGGUUCAAUCUGAAGACGGGUUUACGUUUUGUUUGCGUAAAGAACGAUCUCUGAUUGAGCCGCGCCAAUAUCAC</t>
  </si>
  <si>
    <t>UGUUGGUGAGGUUCAAUCUGAAGACGGGUUUACGUUUUGUUUGCGUAAAGAACGAUCUCUGAUUGAGCCGCGCCAAUAUC</t>
  </si>
  <si>
    <t>GAUGUUGGUGAGGUUCAAUCCGAAGACGGGUUUACGUUUUGUUUUCGUAAAGAACGAUCUCAGAUUGAGCCGCGCCAAUAUCAC</t>
  </si>
  <si>
    <t>AGAUGUUGGUGCGGUUCAAUGAGAAAGUAUCGCUCAACAAGUAAAUUUGACCCUAUUUUUUGAUUGAGCCGUGCCAAUAUCACG</t>
  </si>
  <si>
    <t>AGAUAUUGGUGCGGUUCAAUGAGAAAGCAGUAAUCGAGAAGUUUUGACUCUACUUUUUGAUUGAGCCGUGCCAAUAUCACG</t>
  </si>
  <si>
    <t>AGAUAUUGAUGCGGUUCAAUUAGAAAGCCGAAUUCUUUGUGUUUAGAAUCCUGUUAUUUGAUUGAGCCGUGCCAAUAUCACG</t>
  </si>
  <si>
    <t>AGCACCAUCAAGAUUCACAUAGAAAAGUUGAGCAGAAAUUGAAAUCCGCCCAAAAGUUUGAUCAUGAGAAUCUUGAUGAUGCUGC</t>
  </si>
  <si>
    <t>AGCAUCAUCAAGAUUCACAUGCAAAAGGCAAAGUGGUGAGUCUGAUGAAAUUAUGACAUAGCCAUGGCUUUUUGAAGGUGAGAAUCUUGAUGAUGCUGC</t>
  </si>
  <si>
    <t>AGCAUCAUCAAGAUUCACAUACUGAAGGCAAGGUUAAUGAAAUGAAAUAGAAAUGACCAUGGCCUUAUUGAAAGUGAGAAUCUUGAUGAUGCUGC</t>
  </si>
  <si>
    <t>AGCAUUAUCAAGAUUCACAUACAAUAUUAAUGUGGAGAAAAAAAUAUUACUUCUAAAAUCUGCCUCCAUGUUUUUCAACAUGAGAAUCUUGAUGAUGCUGC</t>
  </si>
  <si>
    <t>AUCAUCAUCAAGAUUCACAUAGACAUGUGGAGCACAAAAAGAAUGCUAGUAUUAAAUUAUGCUUCCAAGUUUCUGAACAUGAGAAUCUUGAUGAUGCUGC</t>
  </si>
  <si>
    <t>AGCAUUAUUAAGAUUCACAUAUAAAUUAAUGUGGAACAGAGAGAAAAUAUAUACUUCUAACAUCUGCCUCCAUGUUUUUGAACAUGAGAAUCUUGAUGAUGCUGC</t>
  </si>
  <si>
    <t>AGCAUCCUCAAGAUUCACAUACAUAUAUGUGCAGUGACGUGCCAUUAUAUUGUCAUACUUUAUUCUUAACUAGAGUAUGAGAAUCUUGAUGAUGCUGC</t>
  </si>
  <si>
    <t>GCAUCAUCAAGAUUCACAUAGCCUUGUUAGGGUUUCAUAGGGGUGAGGAUAAUUACAUUUUUGCCCCUAUUGCUCAUUGAUUGUGGGAAUCUUGAUGAUGCUG</t>
  </si>
  <si>
    <t>GCAUCUUCAAGAUUCACAUAGCUUUAUAUAGAGUUCCAUGGUUGGUGAAAGUAAAAGAUGUACUACUCAUAUUCUUUUGCUACUAUGGCUCUUUGAUGUGGGAAUCUUGAUGAUGCUG</t>
  </si>
  <si>
    <t>AGCUUCCUUCAGCCCACUCAUGGAGGAGAAUUGGGGUUGAACUAGCUGCCGACUCAUUCACCCAACCACUCAGUAGAAAAGGAUAGAUUUUGUGCUACUGUGAUUGAGUGAAUGAUGCGGGAGAUAGUUUUCUAUUCCUCUCUUUCUUUGCUUGGACUGAAGGGAGCUCC</t>
  </si>
  <si>
    <t>AGAGCUUCCUUCAGCCCACUCAUGGAGGAGAAUUGGGGUUGAACUAGCUGCCGACUCAUUCACCCAACCACUCAGUAGAAAAGGAUAGAUUUUGUGCUACUGUGAUUGAGUGAAUGAUGCGGGAGAUAGUUUUCUAUUCCUCUCUUUCUUUGCUUGGACUGAAGGGAGCUCCUU</t>
  </si>
  <si>
    <t>UCAUUGAGUGCAGCGUUGAUGAAAUAUUUCUUUAAUUUCUGUCAAAAUGUUGUCAUUUGGGCAUUCCCUCCAGUUGGUUUUCAUCUACGUUGCACUCAAUUAUG</t>
  </si>
  <si>
    <t>GAGUGUACCAGGGAACACAUGUGCAUUUUGGCUAAUUUGUUAAUGGUUGGAUCCAAAAUCCACUUGUGUUCUCAGGUCACCCCU</t>
  </si>
  <si>
    <t>GAGUGUUCAUGGGAACACAUGUGCAUUUUGGUUAUUGAUAAUGGCUAUUUUAUAAAUGCACUUGUGUUCUCAGGUCACCCCU</t>
  </si>
  <si>
    <t>AAUAGGGGCCACUUGAGAUCACAUGUUGAGACUUUUUCUUUUUUCAAUUUAAUUGAAUGGUGUGAUUCAAUAUGUGUUCUCAGGUCGCCCCUG</t>
  </si>
  <si>
    <t>GGUAAUCUACAUCCCAAGGACUAGAAAGCAGUUAAAAUAUUCUGAUCUAAACCUCAGGAUGCAGAUUA</t>
  </si>
  <si>
    <t>AGUAAUCUGCAUCCCAAGGGCUAGAAGCAGUACUAAUUAAAGUAGCCGAUCUAAACCUCAGGAUGCAGAUUA</t>
  </si>
  <si>
    <t>AGAAUGUCGUCUGGUUCGAGAUCUUUCAUGACCCGAAAAUUGACGAGGUAGAGAAGUUUUCAUCAUCUGAAUGAUUUCGGACCAGGCUUCAUUCCCC</t>
  </si>
  <si>
    <t>k''</t>
  </si>
  <si>
    <t>j''</t>
  </si>
  <si>
    <t>I''</t>
  </si>
  <si>
    <t>b-c'</t>
  </si>
  <si>
    <t>AGCUUUCUUCAGUCCACUCAUGGGGGGCAAUAGGGUUCAAUUUGCUGCUGACUCAUUCAUCCAAAUGCUGAGGUUUUAUAGUUGCUAGCACCUUAGUAGCUGAGUGAAUGAAGUGGGAGACAAGUUGGAUCAUAAGCUUCCUGUACUUGGACUGAAGGGAGCUCC</t>
  </si>
  <si>
    <t>AGCUUUCUUCAGUCCACAUAUAGGGGGCAAUAUGGUUCAAUUAGCUGCUGACUCAUUCACACAAAUGCUAAGGCCUUCAAUUGAAAUUUAUAAGCCCUUAGUAGCUGAGUGAAUGAAGUGGGAGACAAGUUGAAUCUUAUGCUUUCUGUGCUUGGACUGAAGGGAGCUCC</t>
  </si>
  <si>
    <t>AGCUCUCUCCAGUCCAGUCCGAGGCAGAUCGAAGGCUAUAAAAACAGCUGCUGACUCGUUGAUUCUUAAGCACAUCAAUAAGUGUAAAGAAAUUGAGGUGUUUGGGAUUCAACGAUGCAUGAGCUGUAUUUAGCUAUCGCUGUCGCGUCUUGGACUGAAGGGAGCUCC</t>
  </si>
  <si>
    <t>AGCUUCCUUUAGUCCACUCAUAGGUGGAUAAAGGAUUUGAAUUAUCUGCCGACUCAUUCAUUCAAACACAGUAGGAUAUCUUUGUGUUUACAGUACUGUGAAUGUGUGAAUGAUGCGGGAGAUAAAUCAUCCUUUUCUAUCUUUGCUUGGACUGAAGGGAGCUCC</t>
  </si>
  <si>
    <t>AGCUUCCUUCAGUCCACUCAUAGGUGGAUGAAGGGAUUUGGAUUAGCUGCCGACUCAUUCAUUCAAACACGGUAGAAACAAUAUAUACAUUUAUAUACUACCGUGAAUGUGUGAAUGAUGCGGGAGGUAAAUUCAUCCUUUUCUAUCUGUGCUUGGACUGAAGGGAGCUCC</t>
  </si>
  <si>
    <t>miR-2111 a  v2</t>
  </si>
  <si>
    <t>miR-2111 b  v2</t>
  </si>
  <si>
    <t>GCUCUCUAUUCUUCUGCCAUCA</t>
  </si>
  <si>
    <t>GCAUCUUCAAGAUUCACA</t>
  </si>
  <si>
    <t>AGCUUUCUUCAGUCCACUCC</t>
  </si>
  <si>
    <t>AGCUUCCUUUAGUCCACUCC</t>
  </si>
  <si>
    <t>AAUAGGGGCCACUUGAGAUCA</t>
  </si>
  <si>
    <t>GGUAAUCUACAUCCCAAGGAC</t>
  </si>
  <si>
    <t>AGUAAUCUGCAUCCCAAGGGC</t>
  </si>
  <si>
    <t>UUGACAGAAGAUAGAGAGCACAGAUGAUGAAGUGCAUGGAAACUUCUGUACCUCACUCUUUUGUGCUCUUUAUUCUUCUGUCAUCA</t>
  </si>
  <si>
    <t>UUGACAGAAGAUAGAGAGCACAGAUGAUGAAGUGCACGGAAGCUUUAUGCACCUCACUCCUUUGUGCUCUUUAUUCUUCUGUCAUCA</t>
  </si>
  <si>
    <t>UUGACAGAAGAUAGAGAGCACAGAUGAUGAAAUGCUAAAAGGCACUGAAUAAACUGCAAAAGCAUCUUAAUUCAUUUGUGCUCUCUAUGCUUCCGUCAUCA</t>
  </si>
  <si>
    <t>UUGACAGAAGAUAGAGAGCACAGAUGAUGAGAUGUUUAAUUGGAAGCUAGCCGCAUCUCACUCCUUUGUGCUCUCUAUUCUUCUGCCAUCA</t>
  </si>
  <si>
    <t>AGAUGUUGGUGCGGUUCAAUGAGAAAGUAUCGCUCAACAAGUAUAUUUGACCCUACUUUUUGAUUGAGCCGUGCCAAUAUCACG</t>
  </si>
  <si>
    <t>AGAUAUUGGUGCGGUUCAAUGAGAAAGCAGUACUCGAGAAGUUUUGACUCUACUUUUUGAUUGAGCCGUGCCAAUAUCACG</t>
  </si>
  <si>
    <t>AGAUAUUGGUGCGGUUCAAUUAGAAAGCCGAAUUCUUUGUGUUUAGAACUCUGUUAUUUGAUUGAGCCGUGCCAAUAUCACG</t>
  </si>
  <si>
    <t>AGCACCAUCAAGAUUCACAUUGAAAAGUUGAGCAGAAAUUGAAAUCCGCCCAAAAGUUUGAUCAUGAGAAUCUUGAUGAUGCUGC</t>
  </si>
  <si>
    <t>AGCAUCAUCAAGAUUCACAUGCAAAAGGCAAAGAGGUGAGUGUGAUGAAAUUAUGACACAGCCAUGGCUUUUUGAAGGUGAGAAUCUUGAUGAUGCUGC</t>
  </si>
  <si>
    <t>AGCAUCAUCAAGAUUCACAUAUUGAAGGCAAGGUUAAUGAAAUGAAUUAGAAAUGACCAUGGCCUUAUUGAAAGUGAGAAUCUUGAUGAUGCUGC</t>
  </si>
  <si>
    <t>GCAUCAUCAAGAUUCACAUGGCCUUGUUAGGGUUUCAUAGGGGUGAGAAUAAUUAUAUUUUUUCCCCUAUUGCUCAUUGAUUGUGGGAAUCUUGAUGAUGCUG</t>
  </si>
  <si>
    <t>GCAUCUUCAAGAUUCACAUAGCUUUAUAUAGAGUUCCAUGGUUGGUGAAAGUAAAAUAUGUUGUACUAAUAUUCUUUUGCUACUAUGGCUCUUUGAUGUGGGAAUCUUGAUGAUGCUG</t>
  </si>
  <si>
    <t>AGCUUUCUUCAGUCCACUCAUGGGGAGCAAUAGGGUUCAAUUUGCUGCUAACUCAUUCAUCCAAAUGCUGAGGUUUUUAAGUUGCUAGCACCUUAGUAGCUGAGUGAAUGAAGUGGGAGACAAGUUGGAUCAUAAGCUUCCUGUACUUGGACUGAAGGGAGCUCC</t>
  </si>
  <si>
    <t>AGCUUUCUUCAGUCCACAUAUAGGGGGCAAUAUGGUUCAAUUAGCUGCUGACUCAUUCACACAAAUGCUAAGGCCUUCAGUUGAAAUUUAUAAGCCCUUAGUAGCUGAGUGAAUGAAGUGGGAGACAAGUUGAAUCUUAUGCUUUCUGUGCUUGGACUGAAGGGAGCUCC</t>
  </si>
  <si>
    <t>AGCUCUCUCCAGUCCAGUCCGAGGCAGAUCGAAGGCUAUAAAAACAGCUGCUGACUCGUUGAUUCUUAAGCACAUCAUUAAGUGUAAAGAAAUUGAGGUGUUUGGGAUUCAACGAUGCAUGAGCUGUACUUAGCUAUCGCUGUCACGUCUUGGACUGAAGGGAGCUCC</t>
  </si>
  <si>
    <t>AGCUUCCUUUAGUCCACUCAUAGGUGGAUAAAGGAUUUGAAUUAUAUGCCGACUCAUUCAUUCAAACACAGUAGGAUAUCUUUGUGUUUACAGUACUGUGAAUGUGUGAAUGAUGCGGGAGAUAAAUCAUCCUUUUCUAUCUUUGCUUGGACUGAAGGGAGCUCC</t>
  </si>
  <si>
    <t>AGCUUCCUUCAGUCCACUCAUAGGUGGAUGAAUGGAUUUGGAUUAGCUGCCGACUCAUUCAUUCAAACACGGUAGAAACAAUAUAUACAUUUAUAUACUACCGUGAAUGUGUGAAUGAUGCGGGAGGUAAAUUCAUCCUUUUCUAUCUGUGCUUGGACUGAAGGGAGCUCC</t>
  </si>
  <si>
    <t>UCAUUGAGUGCAGCGUUGAUGAAAUAUUUCUUUAAUUUCAGUCAAAAUGUUGCCAUUUGGGCAUUCCCUCCAGUUAGUUUUCAUCUACGCUGCACUCAAUUAUG</t>
  </si>
  <si>
    <t>miR-0397 b  v2</t>
  </si>
  <si>
    <t>UCAUUGAGUGCAGCGUUGAUGAAGAUGCCAAAUAUCCACCAAGUUAUUACUGACUGCUGCUCUAUCAUUAUUCAUUUCACAGAGCGUUUCAUCUACGUUGCACUCAAUCAUG</t>
  </si>
  <si>
    <t>GAGUGUACCAGGGAACACAUGUGCAUUUUGGCUUUUGUUAAUGGUUGGAUCCAAAAUCCACUUGUGUUCUCAGUUCACCCCU</t>
  </si>
  <si>
    <t>AAUAGGGGCCACUUGAGAUCACAUGUUGCACUUUUCUUUUUUUUUCUUUUUUCCAAUUUAAUUGAAUGUGUGAUUCAAUAUGUGUUCUCAGGUCGCCCCUG</t>
  </si>
  <si>
    <t>AGUAAUCUGCAUCCCAAGGGCUAGAAGCAGUACUAAAGAAGCCGAUCUAAACCUCAGGAUGCAGAUUA</t>
  </si>
  <si>
    <t>GCUCUUUAUUCUUCUGUCAUCA</t>
  </si>
  <si>
    <t>UCUACGUUGCACUCAAUCAUG</t>
  </si>
  <si>
    <t>miR-0169 p2</t>
  </si>
  <si>
    <t>miR-0169 q2</t>
  </si>
  <si>
    <t>miR-0319 i2</t>
  </si>
  <si>
    <t>m'''</t>
  </si>
  <si>
    <r>
      <t>miR-0166 a-h</t>
    </r>
    <r>
      <rPr>
        <b/>
        <vertAlign val="superscript"/>
        <sz val="12"/>
        <rFont val="Calibri"/>
        <scheme val="minor"/>
      </rPr>
      <t xml:space="preserve"> 2</t>
    </r>
  </si>
  <si>
    <r>
      <rPr>
        <b/>
        <vertAlign val="superscript"/>
        <sz val="11"/>
        <color theme="1"/>
        <rFont val="Calibri"/>
        <scheme val="minor"/>
      </rPr>
      <t xml:space="preserve"> 1</t>
    </r>
    <r>
      <rPr>
        <b/>
        <sz val="11"/>
        <color theme="1"/>
        <rFont val="Calibri"/>
        <family val="2"/>
        <scheme val="minor"/>
      </rPr>
      <t xml:space="preserve"> Sample names</t>
    </r>
    <r>
      <rPr>
        <sz val="11"/>
        <color theme="1"/>
        <rFont val="Calibri"/>
        <scheme val="minor"/>
      </rPr>
      <t xml:space="preserve"> are: </t>
    </r>
    <r>
      <rPr>
        <i/>
        <sz val="11"/>
        <color theme="1"/>
        <rFont val="Calibri"/>
        <scheme val="minor"/>
      </rPr>
      <t>Paxi</t>
    </r>
    <r>
      <rPr>
        <sz val="11"/>
        <color theme="1"/>
        <rFont val="Calibri"/>
        <scheme val="minor"/>
      </rPr>
      <t xml:space="preserve">N, </t>
    </r>
    <r>
      <rPr>
        <i/>
        <sz val="11"/>
        <color theme="1"/>
        <rFont val="Calibri"/>
        <scheme val="minor"/>
      </rPr>
      <t>Pax</t>
    </r>
    <r>
      <rPr>
        <sz val="11"/>
        <color theme="1"/>
        <rFont val="Calibri"/>
        <scheme val="minor"/>
      </rPr>
      <t xml:space="preserve"> = </t>
    </r>
    <r>
      <rPr>
        <i/>
        <sz val="11"/>
        <color theme="1"/>
        <rFont val="Calibri"/>
        <scheme val="minor"/>
      </rPr>
      <t>Petunia axillaris</t>
    </r>
    <r>
      <rPr>
        <sz val="11"/>
        <color theme="1"/>
        <rFont val="Calibri"/>
        <scheme val="minor"/>
      </rPr>
      <t xml:space="preserve">; </t>
    </r>
    <r>
      <rPr>
        <i/>
        <sz val="11"/>
        <color theme="1"/>
        <rFont val="Calibri"/>
        <scheme val="minor"/>
      </rPr>
      <t>Pinf</t>
    </r>
    <r>
      <rPr>
        <sz val="11"/>
        <color theme="1"/>
        <rFont val="Calibri"/>
        <scheme val="minor"/>
      </rPr>
      <t xml:space="preserve">S6, </t>
    </r>
    <r>
      <rPr>
        <i/>
        <sz val="11"/>
        <color theme="1"/>
        <rFont val="Calibri"/>
        <scheme val="minor"/>
      </rPr>
      <t>Pin</t>
    </r>
    <r>
      <rPr>
        <sz val="11"/>
        <color theme="1"/>
        <rFont val="Calibri"/>
        <scheme val="minor"/>
      </rPr>
      <t xml:space="preserve"> =</t>
    </r>
    <r>
      <rPr>
        <i/>
        <sz val="11"/>
        <color theme="1"/>
        <rFont val="Calibri"/>
        <scheme val="minor"/>
      </rPr>
      <t xml:space="preserve"> Petunia inflata</t>
    </r>
    <r>
      <rPr>
        <sz val="11"/>
        <color theme="1"/>
        <rFont val="Calibri"/>
        <scheme val="minor"/>
      </rPr>
      <t>; YB = young buds; LB = Larger buds (see Fig. 1)</t>
    </r>
  </si>
  <si>
    <r>
      <rPr>
        <b/>
        <vertAlign val="superscript"/>
        <sz val="11"/>
        <color theme="1"/>
        <rFont val="Calibri"/>
        <scheme val="minor"/>
      </rPr>
      <t xml:space="preserve"> 2 </t>
    </r>
    <r>
      <rPr>
        <b/>
        <sz val="11"/>
        <color theme="1"/>
        <rFont val="Calibri"/>
        <family val="2"/>
        <scheme val="minor"/>
      </rPr>
      <t xml:space="preserve">Upper half </t>
    </r>
    <r>
      <rPr>
        <sz val="11"/>
        <color theme="1"/>
        <rFont val="Calibri"/>
        <scheme val="minor"/>
      </rPr>
      <t>presents miRNAs,</t>
    </r>
    <r>
      <rPr>
        <b/>
        <sz val="11"/>
        <color theme="1"/>
        <rFont val="Calibri"/>
        <family val="2"/>
        <scheme val="minor"/>
      </rPr>
      <t xml:space="preserve"> lower half </t>
    </r>
    <r>
      <rPr>
        <sz val="11"/>
        <color theme="1"/>
        <rFont val="Calibri"/>
        <scheme val="minor"/>
      </rPr>
      <t>miRNA*s;</t>
    </r>
  </si>
  <si>
    <r>
      <t xml:space="preserve">   </t>
    </r>
    <r>
      <rPr>
        <b/>
        <sz val="11"/>
        <color theme="1"/>
        <rFont val="Calibri"/>
        <family val="2"/>
        <scheme val="minor"/>
      </rPr>
      <t>Names suffixes</t>
    </r>
    <r>
      <rPr>
        <sz val="11"/>
        <color theme="1"/>
        <rFont val="Calibri"/>
        <scheme val="minor"/>
      </rPr>
      <t xml:space="preserve"> are: </t>
    </r>
    <r>
      <rPr>
        <i/>
        <sz val="11"/>
        <color theme="1"/>
        <rFont val="Calibri"/>
        <scheme val="minor"/>
      </rPr>
      <t>v2</t>
    </r>
    <r>
      <rPr>
        <sz val="11"/>
        <color theme="1"/>
        <rFont val="Calibri"/>
        <scheme val="minor"/>
      </rPr>
      <t xml:space="preserve"> and </t>
    </r>
    <r>
      <rPr>
        <i/>
        <sz val="11"/>
        <color theme="1"/>
        <rFont val="Calibri"/>
        <scheme val="minor"/>
      </rPr>
      <t>v3</t>
    </r>
    <r>
      <rPr>
        <sz val="11"/>
        <color theme="1"/>
        <rFont val="Calibri"/>
        <scheme val="minor"/>
      </rPr>
      <t xml:space="preserve"> = variant of an already defined miRNA and locus; </t>
    </r>
    <r>
      <rPr>
        <i/>
        <sz val="11"/>
        <color theme="1"/>
        <rFont val="Calibri"/>
        <scheme val="minor"/>
      </rPr>
      <t>var</t>
    </r>
    <r>
      <rPr>
        <sz val="11"/>
        <color theme="1"/>
        <rFont val="Calibri"/>
        <scheme val="minor"/>
      </rPr>
      <t xml:space="preserve"> = variant NOT confirmed by the </t>
    </r>
    <r>
      <rPr>
        <i/>
        <sz val="11"/>
        <color theme="1"/>
        <rFont val="Calibri"/>
        <scheme val="minor"/>
      </rPr>
      <t>Petunia</t>
    </r>
    <r>
      <rPr>
        <sz val="11"/>
        <color theme="1"/>
        <rFont val="Calibri"/>
        <scheme val="minor"/>
      </rPr>
      <t xml:space="preserve"> genome sequences</t>
    </r>
  </si>
  <si>
    <t>miR*0319 d</t>
  </si>
  <si>
    <t>miR*0166 h</t>
  </si>
  <si>
    <t>miR*0166 h''</t>
  </si>
  <si>
    <t>miR*0169 c</t>
  </si>
  <si>
    <t>miR*0399 e-g</t>
  </si>
  <si>
    <t>miR*0399 b</t>
  </si>
  <si>
    <t>miR*0156 e</t>
  </si>
  <si>
    <t>miR-0393 b2</t>
  </si>
  <si>
    <t>miR-0395 a2</t>
  </si>
  <si>
    <t>miR-0395 b2</t>
  </si>
  <si>
    <t>miR-0395 c2</t>
  </si>
  <si>
    <t>miR-0395 e2</t>
  </si>
  <si>
    <t>miR-0398 e2</t>
  </si>
  <si>
    <r>
      <t xml:space="preserve">   </t>
    </r>
    <r>
      <rPr>
        <b/>
        <sz val="11"/>
        <color theme="1"/>
        <rFont val="Calibri"/>
        <family val="2"/>
        <scheme val="minor"/>
      </rPr>
      <t>Grey values</t>
    </r>
    <r>
      <rPr>
        <sz val="11"/>
        <color theme="1"/>
        <rFont val="Calibri"/>
        <scheme val="minor"/>
      </rPr>
      <t xml:space="preserve"> are &lt; 1 RPB (one read per Billion ~ absent) </t>
    </r>
  </si>
  <si>
    <t>miR*0172 d</t>
  </si>
  <si>
    <t>miR*0390 a</t>
  </si>
  <si>
    <t>miR*6164 e</t>
  </si>
  <si>
    <t>miR*0393 c</t>
  </si>
  <si>
    <t>miR*0157 b</t>
  </si>
  <si>
    <t>miR*0156 b-d</t>
  </si>
  <si>
    <t>miR*0169 b'</t>
  </si>
  <si>
    <r>
      <t xml:space="preserve"> </t>
    </r>
    <r>
      <rPr>
        <vertAlign val="superscript"/>
        <sz val="11"/>
        <color theme="1"/>
        <rFont val="Calibri"/>
        <scheme val="minor"/>
      </rPr>
      <t>3</t>
    </r>
    <r>
      <rPr>
        <sz val="11"/>
        <color theme="1"/>
        <rFont val="Calibri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Light orange miRNA*s</t>
    </r>
    <r>
      <rPr>
        <sz val="11"/>
        <color theme="1"/>
        <rFont val="Calibri"/>
        <scheme val="minor"/>
      </rPr>
      <t xml:space="preserve"> are found in miRBase as miRNAs</t>
    </r>
  </si>
  <si>
    <r>
      <t>CCCGCCUUGCAUCAACUGAAU</t>
    </r>
    <r>
      <rPr>
        <i/>
        <sz val="11"/>
        <rFont val="Calibri"/>
        <scheme val="minor"/>
      </rPr>
      <t xml:space="preserve"> </t>
    </r>
    <r>
      <rPr>
        <b/>
        <vertAlign val="superscript"/>
        <sz val="11"/>
        <rFont val="Calibri"/>
        <scheme val="minor"/>
      </rPr>
      <t>3</t>
    </r>
  </si>
  <si>
    <r>
      <t xml:space="preserve">miR*0397 a </t>
    </r>
    <r>
      <rPr>
        <i/>
        <sz val="12"/>
        <color theme="1"/>
        <rFont val="Calibri"/>
        <scheme val="minor"/>
      </rPr>
      <t>v2</t>
    </r>
  </si>
  <si>
    <r>
      <t xml:space="preserve">Core + Big Perfect Matches (CPM, BPM) in </t>
    </r>
    <r>
      <rPr>
        <b/>
        <i/>
        <sz val="12"/>
        <color theme="1"/>
        <rFont val="Calibri"/>
        <scheme val="minor"/>
      </rPr>
      <t>Ath, Sly, Stu,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scheme val="minor"/>
      </rPr>
      <t>Nta</t>
    </r>
  </si>
  <si>
    <t xml:space="preserve">Raw reads          </t>
  </si>
  <si>
    <r>
      <rPr>
        <sz val="12"/>
        <rFont val="Calibri"/>
        <family val="2"/>
        <scheme val="minor"/>
      </rPr>
      <t>not miRdeep</t>
    </r>
  </si>
  <si>
    <r>
      <rPr>
        <b/>
        <vertAlign val="superscript"/>
        <sz val="11"/>
        <color theme="1"/>
        <rFont val="Calibri"/>
        <scheme val="minor"/>
      </rPr>
      <t xml:space="preserve"> 4 </t>
    </r>
    <r>
      <rPr>
        <b/>
        <sz val="11"/>
        <color theme="1"/>
        <rFont val="Calibri"/>
        <family val="2"/>
        <scheme val="minor"/>
      </rPr>
      <t>Pre Sequences</t>
    </r>
    <r>
      <rPr>
        <sz val="11"/>
        <color theme="1"/>
        <rFont val="Calibri"/>
        <scheme val="minor"/>
      </rPr>
      <t xml:space="preserve"> are given from the first nucleotide of the mature miRNA until the last one of the miRNA*. Additional flanking sequences are given under Flanking sequences in Columns E and G</t>
    </r>
  </si>
  <si>
    <r>
      <t xml:space="preserve">Online Table 9.3.  Predicted targets of conserved miRNAs in </t>
    </r>
    <r>
      <rPr>
        <b/>
        <i/>
        <sz val="12"/>
        <rFont val="Calibri"/>
        <scheme val="minor"/>
      </rPr>
      <t>Petunia axillaris</t>
    </r>
    <r>
      <rPr>
        <b/>
        <sz val="12"/>
        <rFont val="Calibri"/>
        <scheme val="minor"/>
      </rPr>
      <t xml:space="preserve"> and </t>
    </r>
    <r>
      <rPr>
        <b/>
        <i/>
        <sz val="12"/>
        <rFont val="Calibri"/>
        <scheme val="minor"/>
      </rPr>
      <t xml:space="preserve">P. inflata </t>
    </r>
  </si>
  <si>
    <r>
      <t>Online Table 9.2.  Catalog of conserved miRNAs in young flower buds of</t>
    </r>
    <r>
      <rPr>
        <b/>
        <i/>
        <sz val="12"/>
        <color theme="1"/>
        <rFont val="Calibri"/>
        <scheme val="minor"/>
      </rPr>
      <t xml:space="preserve"> Petunia axillaris</t>
    </r>
    <r>
      <rPr>
        <b/>
        <sz val="12"/>
        <color theme="1"/>
        <rFont val="Calibri"/>
        <family val="2"/>
        <scheme val="minor"/>
      </rPr>
      <t xml:space="preserve"> (upper half) and</t>
    </r>
    <r>
      <rPr>
        <b/>
        <i/>
        <sz val="12"/>
        <color theme="1"/>
        <rFont val="Calibri"/>
        <scheme val="minor"/>
      </rPr>
      <t xml:space="preserve"> P. inflata</t>
    </r>
    <r>
      <rPr>
        <b/>
        <sz val="12"/>
        <color theme="1"/>
        <rFont val="Calibri"/>
        <family val="2"/>
        <scheme val="minor"/>
      </rPr>
      <t xml:space="preserve"> (lower half)</t>
    </r>
  </si>
  <si>
    <r>
      <t xml:space="preserve">Online Table 9.1.  Read characteristics, miRNA frequencies, and miRNA* frequencies in small RNA libraries of flower buds of </t>
    </r>
    <r>
      <rPr>
        <b/>
        <i/>
        <sz val="12"/>
        <color theme="1"/>
        <rFont val="Calibri"/>
        <scheme val="minor"/>
      </rPr>
      <t>Petunia axillaris</t>
    </r>
    <r>
      <rPr>
        <b/>
        <sz val="12"/>
        <color theme="1"/>
        <rFont val="Calibri"/>
        <family val="2"/>
        <scheme val="minor"/>
      </rPr>
      <t xml:space="preserve"> (blue) and </t>
    </r>
    <r>
      <rPr>
        <b/>
        <i/>
        <sz val="12"/>
        <color theme="1"/>
        <rFont val="Calibri"/>
        <scheme val="minor"/>
      </rPr>
      <t>P. inflata</t>
    </r>
    <r>
      <rPr>
        <b/>
        <sz val="12"/>
        <color theme="1"/>
        <rFont val="Calibri"/>
        <family val="2"/>
        <scheme val="minor"/>
      </rPr>
      <t xml:space="preserve"> (red)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</si>
</sst>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8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00000"/>
      <name val="Calibri"/>
      <scheme val="minor"/>
    </font>
    <font>
      <sz val="11"/>
      <color rgb="FF900000"/>
      <name val="Calibri"/>
      <scheme val="minor"/>
    </font>
    <font>
      <sz val="11"/>
      <color theme="5" tint="-0.499984740745262"/>
      <name val="Calibri"/>
      <scheme val="minor"/>
    </font>
    <font>
      <sz val="11"/>
      <name val="Calibri"/>
      <family val="2"/>
      <scheme val="minor"/>
    </font>
    <font>
      <b/>
      <sz val="11"/>
      <color rgb="FF000090"/>
      <name val="Calibri"/>
      <scheme val="minor"/>
    </font>
    <font>
      <sz val="11"/>
      <color rgb="FF000090"/>
      <name val="Calibri"/>
      <scheme val="minor"/>
    </font>
    <font>
      <i/>
      <sz val="11"/>
      <color rgb="FF000090"/>
      <name val="Calibri"/>
      <scheme val="minor"/>
    </font>
    <font>
      <i/>
      <sz val="11"/>
      <color theme="1"/>
      <name val="Calibri"/>
      <scheme val="minor"/>
    </font>
    <font>
      <sz val="12"/>
      <color rgb="FF008000"/>
      <name val="Calibri"/>
      <family val="2"/>
      <scheme val="minor"/>
    </font>
    <font>
      <sz val="12"/>
      <name val="Courier"/>
    </font>
    <font>
      <i/>
      <sz val="11"/>
      <color theme="1" tint="0.499984740745262"/>
      <name val="Calibri"/>
      <scheme val="minor"/>
    </font>
    <font>
      <sz val="11"/>
      <color theme="1" tint="0.499984740745262"/>
      <name val="Calibri"/>
      <scheme val="minor"/>
    </font>
    <font>
      <i/>
      <sz val="11"/>
      <color theme="4" tint="-0.24997711111789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008000"/>
      <name val="Calibri"/>
      <scheme val="minor"/>
    </font>
    <font>
      <i/>
      <sz val="12"/>
      <color theme="1" tint="0.499984740745262"/>
      <name val="Calibri"/>
      <scheme val="minor"/>
    </font>
    <font>
      <i/>
      <sz val="12"/>
      <color theme="1"/>
      <name val="Calibri"/>
      <scheme val="minor"/>
    </font>
    <font>
      <i/>
      <sz val="12"/>
      <name val="Courier"/>
    </font>
    <font>
      <i/>
      <sz val="12"/>
      <name val="Calibri"/>
      <scheme val="minor"/>
    </font>
    <font>
      <b/>
      <sz val="12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i/>
      <sz val="12"/>
      <color theme="1" tint="0.499984740745262"/>
      <name val="Courier"/>
    </font>
    <font>
      <sz val="12"/>
      <color rgb="FFFF0000"/>
      <name val="Calibri"/>
      <family val="2"/>
      <scheme val="minor"/>
    </font>
    <font>
      <b/>
      <sz val="12"/>
      <color rgb="FF0000FF"/>
      <name val="Calibri"/>
      <scheme val="minor"/>
    </font>
    <font>
      <sz val="12"/>
      <color theme="1"/>
      <name val="Courier"/>
    </font>
    <font>
      <sz val="12"/>
      <color rgb="FF008000"/>
      <name val="Courier"/>
    </font>
    <font>
      <b/>
      <sz val="12"/>
      <name val="Courier"/>
    </font>
    <font>
      <sz val="12"/>
      <color rgb="FFFF0000"/>
      <name val="Courier"/>
    </font>
    <font>
      <sz val="12"/>
      <color theme="1" tint="0.499984740745262"/>
      <name val="Calibri"/>
      <scheme val="minor"/>
    </font>
    <font>
      <b/>
      <u/>
      <sz val="12"/>
      <color rgb="FF0000FF"/>
      <name val="Calibri"/>
      <scheme val="minor"/>
    </font>
    <font>
      <sz val="12"/>
      <color theme="1" tint="0.499984740745262"/>
      <name val="Courier"/>
    </font>
    <font>
      <u/>
      <sz val="12"/>
      <color theme="1"/>
      <name val="Calibri"/>
      <scheme val="minor"/>
    </font>
    <font>
      <sz val="12"/>
      <color theme="9" tint="-0.499984740745262"/>
      <name val="Calibri"/>
      <scheme val="minor"/>
    </font>
    <font>
      <sz val="12"/>
      <color theme="9" tint="-0.499984740745262"/>
      <name val="Courier"/>
    </font>
    <font>
      <b/>
      <sz val="12"/>
      <color rgb="FF008000"/>
      <name val="Calibri"/>
      <scheme val="minor"/>
    </font>
    <font>
      <b/>
      <sz val="12"/>
      <name val="Calibri"/>
      <scheme val="minor"/>
    </font>
    <font>
      <b/>
      <i/>
      <sz val="12"/>
      <color theme="1"/>
      <name val="Calibri"/>
      <scheme val="minor"/>
    </font>
    <font>
      <b/>
      <i/>
      <sz val="14"/>
      <name val="Calibri"/>
      <scheme val="minor"/>
    </font>
    <font>
      <b/>
      <sz val="12"/>
      <color rgb="FF008000"/>
      <name val="Courier"/>
    </font>
    <font>
      <b/>
      <sz val="12"/>
      <color theme="9" tint="-0.499984740745262"/>
      <name val="Courier"/>
    </font>
    <font>
      <sz val="12"/>
      <color rgb="FF000000"/>
      <name val="Calibri"/>
      <family val="2"/>
      <scheme val="minor"/>
    </font>
    <font>
      <sz val="12"/>
      <color rgb="FF808080"/>
      <name val="Calibri"/>
      <scheme val="minor"/>
    </font>
    <font>
      <sz val="12"/>
      <color rgb="FF000000"/>
      <name val="Courier"/>
    </font>
    <font>
      <sz val="12"/>
      <name val="Calibri"/>
    </font>
    <font>
      <i/>
      <sz val="12"/>
      <name val="Calibri"/>
    </font>
    <font>
      <b/>
      <i/>
      <sz val="12"/>
      <color rgb="FF0000FF"/>
      <name val="Calibri"/>
      <scheme val="minor"/>
    </font>
    <font>
      <i/>
      <sz val="12"/>
      <color rgb="FF808080"/>
      <name val="Calibri"/>
      <scheme val="minor"/>
    </font>
    <font>
      <b/>
      <i/>
      <sz val="12"/>
      <name val="Calibri"/>
      <scheme val="minor"/>
    </font>
    <font>
      <b/>
      <vertAlign val="superscript"/>
      <sz val="12"/>
      <name val="Calibri"/>
      <scheme val="minor"/>
    </font>
    <font>
      <b/>
      <vertAlign val="superscript"/>
      <sz val="11"/>
      <color theme="1"/>
      <name val="Calibri"/>
      <scheme val="minor"/>
    </font>
    <font>
      <b/>
      <vertAlign val="superscript"/>
      <sz val="11"/>
      <name val="Calibri"/>
      <scheme val="minor"/>
    </font>
    <font>
      <b/>
      <vertAlign val="superscript"/>
      <sz val="11"/>
      <color rgb="FF000000"/>
      <name val="Calibri"/>
      <scheme val="minor"/>
    </font>
    <font>
      <vertAlign val="superscript"/>
      <sz val="11"/>
      <color rgb="FF000000"/>
      <name val="Calibri"/>
      <scheme val="minor"/>
    </font>
    <font>
      <b/>
      <vertAlign val="superscript"/>
      <sz val="12"/>
      <color rgb="FF0000FF"/>
      <name val="Calibri"/>
      <scheme val="minor"/>
    </font>
    <font>
      <sz val="8"/>
      <name val="Calibri"/>
      <family val="2"/>
      <scheme val="minor"/>
    </font>
    <font>
      <i/>
      <sz val="12"/>
      <color theme="0" tint="-0.499984740745262"/>
      <name val="Calibri"/>
      <scheme val="minor"/>
    </font>
    <font>
      <i/>
      <sz val="11"/>
      <name val="Calibri"/>
      <scheme val="minor"/>
    </font>
    <font>
      <i/>
      <sz val="12"/>
      <color theme="0" tint="-0.499984740745262"/>
      <name val="Courier"/>
    </font>
    <font>
      <i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D87FF"/>
        <bgColor rgb="FF000000"/>
      </patternFill>
    </fill>
    <fill>
      <patternFill patternType="solid">
        <fgColor rgb="FF3D87FF"/>
        <bgColor indexed="64"/>
      </patternFill>
    </fill>
    <fill>
      <patternFill patternType="solid">
        <fgColor rgb="FFFF3336"/>
        <bgColor rgb="FF000000"/>
      </patternFill>
    </fill>
    <fill>
      <patternFill patternType="solid">
        <fgColor rgb="FFFF3336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233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8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4" xfId="0" applyBorder="1"/>
    <xf numFmtId="49" fontId="14" fillId="5" borderId="1" xfId="0" applyNumberFormat="1" applyFont="1" applyFill="1" applyBorder="1" applyAlignment="1">
      <alignment vertical="center"/>
    </xf>
    <xf numFmtId="49" fontId="14" fillId="5" borderId="1" xfId="0" applyNumberFormat="1" applyFont="1" applyFill="1" applyBorder="1" applyAlignment="1">
      <alignment horizontal="left"/>
    </xf>
    <xf numFmtId="49" fontId="14" fillId="5" borderId="1" xfId="0" applyNumberFormat="1" applyFont="1" applyFill="1" applyBorder="1" applyAlignment="1"/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/>
    <xf numFmtId="49" fontId="14" fillId="7" borderId="1" xfId="0" applyNumberFormat="1" applyFont="1" applyFill="1" applyBorder="1" applyAlignment="1">
      <alignment vertical="center"/>
    </xf>
    <xf numFmtId="0" fontId="0" fillId="0" borderId="0" xfId="0" applyFont="1"/>
    <xf numFmtId="0" fontId="15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left"/>
    </xf>
    <xf numFmtId="0" fontId="0" fillId="0" borderId="4" xfId="0" applyFont="1" applyBorder="1"/>
    <xf numFmtId="0" fontId="0" fillId="0" borderId="4" xfId="0" applyFont="1" applyFill="1" applyBorder="1"/>
    <xf numFmtId="0" fontId="0" fillId="0" borderId="0" xfId="0" applyFont="1" applyFill="1"/>
    <xf numFmtId="0" fontId="29" fillId="0" borderId="11" xfId="0" applyFont="1" applyFill="1" applyBorder="1" applyAlignment="1">
      <alignment horizontal="left" vertical="center"/>
    </xf>
    <xf numFmtId="164" fontId="31" fillId="5" borderId="1" xfId="0" applyNumberFormat="1" applyFont="1" applyFill="1" applyBorder="1" applyAlignment="1"/>
    <xf numFmtId="164" fontId="31" fillId="5" borderId="1" xfId="0" applyNumberFormat="1" applyFont="1" applyFill="1" applyBorder="1" applyAlignment="1">
      <alignment horizontal="left"/>
    </xf>
    <xf numFmtId="164" fontId="31" fillId="8" borderId="1" xfId="0" applyNumberFormat="1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left"/>
    </xf>
    <xf numFmtId="0" fontId="31" fillId="8" borderId="1" xfId="0" applyFont="1" applyFill="1" applyBorder="1"/>
    <xf numFmtId="0" fontId="21" fillId="5" borderId="10" xfId="0" applyFont="1" applyFill="1" applyBorder="1" applyAlignment="1"/>
    <xf numFmtId="0" fontId="31" fillId="5" borderId="6" xfId="0" applyFont="1" applyFill="1" applyBorder="1" applyAlignment="1">
      <alignment horizontal="left"/>
    </xf>
    <xf numFmtId="0" fontId="0" fillId="5" borderId="10" xfId="0" applyFont="1" applyFill="1" applyBorder="1" applyAlignment="1">
      <alignment horizontal="left"/>
    </xf>
    <xf numFmtId="49" fontId="14" fillId="8" borderId="1" xfId="0" applyNumberFormat="1" applyFont="1" applyFill="1" applyBorder="1" applyAlignment="1">
      <alignment vertical="center"/>
    </xf>
    <xf numFmtId="0" fontId="14" fillId="8" borderId="1" xfId="0" applyFont="1" applyFill="1" applyBorder="1"/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21" fillId="0" borderId="1" xfId="0" applyFont="1" applyFill="1" applyBorder="1" applyAlignment="1">
      <alignment horizontal="left"/>
    </xf>
    <xf numFmtId="0" fontId="34" fillId="0" borderId="1" xfId="0" applyFont="1" applyFill="1" applyBorder="1" applyAlignment="1"/>
    <xf numFmtId="164" fontId="21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0" fontId="35" fillId="0" borderId="1" xfId="0" applyFont="1" applyFill="1" applyBorder="1" applyAlignment="1">
      <alignment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/>
    <xf numFmtId="0" fontId="33" fillId="0" borderId="1" xfId="0" applyFont="1" applyFill="1" applyBorder="1" applyAlignment="1">
      <alignment vertical="center"/>
    </xf>
    <xf numFmtId="17" fontId="21" fillId="0" borderId="1" xfId="0" quotePrefix="1" applyNumberFormat="1" applyFont="1" applyFill="1" applyBorder="1" applyAlignment="1">
      <alignment horizontal="center"/>
    </xf>
    <xf numFmtId="0" fontId="21" fillId="0" borderId="1" xfId="0" quotePrefix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33" fillId="0" borderId="1" xfId="0" applyFont="1" applyFill="1" applyBorder="1"/>
    <xf numFmtId="17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/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/>
    </xf>
    <xf numFmtId="164" fontId="33" fillId="0" borderId="1" xfId="0" applyNumberFormat="1" applyFont="1" applyFill="1" applyBorder="1"/>
    <xf numFmtId="0" fontId="15" fillId="0" borderId="1" xfId="0" applyFont="1" applyFill="1" applyBorder="1" applyAlignment="1"/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center"/>
    </xf>
    <xf numFmtId="164" fontId="21" fillId="0" borderId="10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0" fillId="0" borderId="6" xfId="0" applyFont="1" applyFill="1" applyBorder="1"/>
    <xf numFmtId="0" fontId="21" fillId="0" borderId="6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21" fillId="0" borderId="6" xfId="0" applyFont="1" applyFill="1" applyBorder="1" applyAlignment="1">
      <alignment horizontal="left"/>
    </xf>
    <xf numFmtId="164" fontId="21" fillId="0" borderId="6" xfId="0" applyNumberFormat="1" applyFont="1" applyFill="1" applyBorder="1" applyAlignment="1">
      <alignment horizontal="center"/>
    </xf>
    <xf numFmtId="0" fontId="32" fillId="0" borderId="10" xfId="0" applyFont="1" applyFill="1" applyBorder="1" applyAlignment="1"/>
    <xf numFmtId="0" fontId="0" fillId="0" borderId="10" xfId="0" applyFont="1" applyFill="1" applyBorder="1" applyAlignment="1"/>
    <xf numFmtId="0" fontId="15" fillId="0" borderId="10" xfId="0" applyFont="1" applyFill="1" applyBorder="1" applyAlignment="1"/>
    <xf numFmtId="0" fontId="21" fillId="0" borderId="6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/>
    </xf>
    <xf numFmtId="49" fontId="15" fillId="0" borderId="1" xfId="0" quotePrefix="1" applyNumberFormat="1" applyFont="1" applyFill="1" applyBorder="1" applyAlignment="1">
      <alignment vertical="center"/>
    </xf>
    <xf numFmtId="49" fontId="15" fillId="0" borderId="1" xfId="0" applyNumberFormat="1" applyFont="1" applyFill="1" applyBorder="1"/>
    <xf numFmtId="16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vertical="center"/>
    </xf>
    <xf numFmtId="0" fontId="38" fillId="0" borderId="1" xfId="0" applyFont="1" applyFill="1" applyBorder="1"/>
    <xf numFmtId="0" fontId="36" fillId="0" borderId="1" xfId="0" applyFont="1" applyFill="1" applyBorder="1" applyAlignment="1">
      <alignment horizontal="center" vertical="center"/>
    </xf>
    <xf numFmtId="0" fontId="41" fillId="0" borderId="1" xfId="0" applyFont="1" applyFill="1" applyBorder="1"/>
    <xf numFmtId="0" fontId="41" fillId="0" borderId="1" xfId="0" applyFont="1" applyFill="1" applyBorder="1" applyAlignment="1">
      <alignment horizontal="left" vertical="center"/>
    </xf>
    <xf numFmtId="1" fontId="21" fillId="0" borderId="1" xfId="0" applyNumberFormat="1" applyFont="1" applyFill="1" applyBorder="1" applyAlignment="1">
      <alignment horizontal="center"/>
    </xf>
    <xf numFmtId="0" fontId="21" fillId="0" borderId="10" xfId="0" applyFont="1" applyFill="1" applyBorder="1"/>
    <xf numFmtId="0" fontId="43" fillId="0" borderId="3" xfId="0" applyFont="1" applyFill="1" applyBorder="1" applyAlignment="1">
      <alignment horizontal="left" wrapText="1"/>
    </xf>
    <xf numFmtId="0" fontId="43" fillId="0" borderId="3" xfId="0" applyFont="1" applyFill="1" applyBorder="1" applyAlignment="1">
      <alignment wrapText="1"/>
    </xf>
    <xf numFmtId="0" fontId="43" fillId="5" borderId="3" xfId="0" applyFont="1" applyFill="1" applyBorder="1" applyAlignment="1">
      <alignment wrapText="1"/>
    </xf>
    <xf numFmtId="49" fontId="43" fillId="0" borderId="3" xfId="0" applyNumberFormat="1" applyFont="1" applyFill="1" applyBorder="1" applyAlignment="1">
      <alignment wrapText="1"/>
    </xf>
    <xf numFmtId="0" fontId="43" fillId="0" borderId="0" xfId="0" applyFont="1" applyAlignment="1"/>
    <xf numFmtId="0" fontId="33" fillId="0" borderId="10" xfId="0" applyFont="1" applyFill="1" applyBorder="1"/>
    <xf numFmtId="0" fontId="33" fillId="0" borderId="6" xfId="0" applyFont="1" applyFill="1" applyBorder="1" applyAlignment="1"/>
    <xf numFmtId="0" fontId="33" fillId="0" borderId="6" xfId="0" applyFont="1" applyFill="1" applyBorder="1"/>
    <xf numFmtId="0" fontId="46" fillId="0" borderId="1" xfId="0" applyFont="1" applyFill="1" applyBorder="1" applyAlignment="1">
      <alignment horizontal="left"/>
    </xf>
    <xf numFmtId="0" fontId="46" fillId="0" borderId="1" xfId="0" applyFont="1" applyFill="1" applyBorder="1" applyAlignment="1"/>
    <xf numFmtId="0" fontId="33" fillId="0" borderId="1" xfId="0" applyFont="1" applyFill="1" applyBorder="1" applyAlignment="1">
      <alignment horizontal="right" vertical="center"/>
    </xf>
    <xf numFmtId="0" fontId="27" fillId="0" borderId="4" xfId="0" applyFont="1" applyFill="1" applyBorder="1"/>
    <xf numFmtId="49" fontId="43" fillId="0" borderId="1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/>
    </xf>
    <xf numFmtId="49" fontId="43" fillId="0" borderId="10" xfId="0" applyNumberFormat="1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/>
    </xf>
    <xf numFmtId="49" fontId="43" fillId="0" borderId="6" xfId="0" applyNumberFormat="1" applyFont="1" applyFill="1" applyBorder="1" applyAlignment="1">
      <alignment horizontal="center"/>
    </xf>
    <xf numFmtId="0" fontId="43" fillId="0" borderId="6" xfId="0" applyFont="1" applyFill="1" applyBorder="1" applyAlignment="1">
      <alignment horizontal="center"/>
    </xf>
    <xf numFmtId="0" fontId="27" fillId="0" borderId="0" xfId="0" applyFont="1" applyFill="1"/>
    <xf numFmtId="49" fontId="33" fillId="0" borderId="1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33" fillId="0" borderId="1" xfId="0" applyNumberFormat="1" applyFont="1" applyFill="1" applyBorder="1" applyAlignment="1">
      <alignment horizontal="left"/>
    </xf>
    <xf numFmtId="0" fontId="43" fillId="0" borderId="5" xfId="0" applyFont="1" applyFill="1" applyBorder="1" applyAlignment="1">
      <alignment wrapText="1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36" fillId="0" borderId="2" xfId="0" applyFont="1" applyFill="1" applyBorder="1" applyAlignment="1"/>
    <xf numFmtId="0" fontId="0" fillId="0" borderId="16" xfId="0" applyFont="1" applyBorder="1"/>
    <xf numFmtId="0" fontId="42" fillId="5" borderId="17" xfId="0" applyFont="1" applyFill="1" applyBorder="1" applyAlignment="1">
      <alignment wrapText="1"/>
    </xf>
    <xf numFmtId="164" fontId="31" fillId="5" borderId="19" xfId="0" applyNumberFormat="1" applyFont="1" applyFill="1" applyBorder="1" applyAlignment="1"/>
    <xf numFmtId="0" fontId="14" fillId="5" borderId="19" xfId="0" applyFont="1" applyFill="1" applyBorder="1" applyAlignment="1">
      <alignment horizontal="left"/>
    </xf>
    <xf numFmtId="164" fontId="31" fillId="5" borderId="19" xfId="0" applyNumberFormat="1" applyFont="1" applyFill="1" applyBorder="1" applyAlignment="1">
      <alignment horizontal="left"/>
    </xf>
    <xf numFmtId="0" fontId="14" fillId="5" borderId="19" xfId="0" applyFont="1" applyFill="1" applyBorder="1" applyAlignment="1">
      <alignment vertical="center"/>
    </xf>
    <xf numFmtId="164" fontId="31" fillId="8" borderId="19" xfId="0" applyNumberFormat="1" applyFont="1" applyFill="1" applyBorder="1"/>
    <xf numFmtId="0" fontId="14" fillId="5" borderId="19" xfId="0" applyFont="1" applyFill="1" applyBorder="1" applyAlignment="1"/>
    <xf numFmtId="0" fontId="31" fillId="8" borderId="19" xfId="0" applyFont="1" applyFill="1" applyBorder="1"/>
    <xf numFmtId="0" fontId="14" fillId="5" borderId="19" xfId="0" applyFont="1" applyFill="1" applyBorder="1"/>
    <xf numFmtId="0" fontId="21" fillId="5" borderId="20" xfId="0" applyFont="1" applyFill="1" applyBorder="1" applyAlignment="1"/>
    <xf numFmtId="0" fontId="0" fillId="5" borderId="18" xfId="0" applyFont="1" applyFill="1" applyBorder="1" applyAlignment="1">
      <alignment horizontal="left"/>
    </xf>
    <xf numFmtId="49" fontId="14" fillId="5" borderId="19" xfId="0" applyNumberFormat="1" applyFont="1" applyFill="1" applyBorder="1" applyAlignment="1">
      <alignment horizontal="left"/>
    </xf>
    <xf numFmtId="49" fontId="14" fillId="5" borderId="19" xfId="0" applyNumberFormat="1" applyFont="1" applyFill="1" applyBorder="1" applyAlignment="1">
      <alignment vertical="center"/>
    </xf>
    <xf numFmtId="0" fontId="0" fillId="5" borderId="20" xfId="0" applyFont="1" applyFill="1" applyBorder="1" applyAlignment="1">
      <alignment horizontal="left"/>
    </xf>
    <xf numFmtId="0" fontId="14" fillId="8" borderId="19" xfId="0" applyFont="1" applyFill="1" applyBorder="1" applyAlignment="1">
      <alignment horizontal="left"/>
    </xf>
    <xf numFmtId="0" fontId="14" fillId="8" borderId="19" xfId="0" applyFont="1" applyFill="1" applyBorder="1"/>
    <xf numFmtId="0" fontId="0" fillId="0" borderId="15" xfId="0" applyFont="1" applyBorder="1"/>
    <xf numFmtId="0" fontId="21" fillId="0" borderId="6" xfId="0" applyFont="1" applyFill="1" applyBorder="1"/>
    <xf numFmtId="0" fontId="41" fillId="0" borderId="1" xfId="0" applyFont="1" applyFill="1" applyBorder="1" applyAlignment="1">
      <alignment horizontal="left"/>
    </xf>
    <xf numFmtId="0" fontId="41" fillId="0" borderId="1" xfId="0" applyFont="1" applyFill="1" applyBorder="1" applyAlignment="1">
      <alignment vertical="center"/>
    </xf>
    <xf numFmtId="0" fontId="41" fillId="0" borderId="1" xfId="0" applyFont="1" applyFill="1" applyBorder="1" applyAlignment="1"/>
    <xf numFmtId="0" fontId="41" fillId="0" borderId="1" xfId="0" applyFont="1" applyFill="1" applyBorder="1" applyAlignment="1">
      <alignment horizontal="center"/>
    </xf>
    <xf numFmtId="0" fontId="41" fillId="0" borderId="10" xfId="0" applyFont="1" applyFill="1" applyBorder="1"/>
    <xf numFmtId="0" fontId="41" fillId="0" borderId="6" xfId="0" applyFont="1" applyFill="1" applyBorder="1" applyAlignment="1"/>
    <xf numFmtId="49" fontId="41" fillId="0" borderId="1" xfId="0" applyNumberFormat="1" applyFont="1" applyFill="1" applyBorder="1" applyAlignment="1">
      <alignment vertical="center"/>
    </xf>
    <xf numFmtId="0" fontId="41" fillId="0" borderId="10" xfId="0" applyFont="1" applyFill="1" applyBorder="1" applyAlignment="1">
      <alignment vertical="center"/>
    </xf>
    <xf numFmtId="0" fontId="41" fillId="0" borderId="6" xfId="0" applyFont="1" applyFill="1" applyBorder="1" applyAlignment="1">
      <alignment horizontal="left"/>
    </xf>
    <xf numFmtId="0" fontId="41" fillId="0" borderId="10" xfId="0" applyFont="1" applyFill="1" applyBorder="1" applyAlignment="1">
      <alignment horizontal="left"/>
    </xf>
    <xf numFmtId="0" fontId="41" fillId="0" borderId="6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right"/>
    </xf>
    <xf numFmtId="0" fontId="47" fillId="0" borderId="1" xfId="0" applyFont="1" applyFill="1" applyBorder="1" applyAlignment="1">
      <alignment horizontal="left"/>
    </xf>
    <xf numFmtId="0" fontId="47" fillId="0" borderId="1" xfId="0" applyFont="1" applyFill="1" applyBorder="1" applyAlignment="1"/>
    <xf numFmtId="0" fontId="41" fillId="0" borderId="1" xfId="0" applyFont="1" applyFill="1" applyBorder="1" applyAlignment="1">
      <alignment horizontal="right" vertical="center"/>
    </xf>
    <xf numFmtId="0" fontId="41" fillId="0" borderId="6" xfId="0" applyFont="1" applyFill="1" applyBorder="1"/>
    <xf numFmtId="0" fontId="21" fillId="0" borderId="19" xfId="0" applyFont="1" applyFill="1" applyBorder="1" applyAlignment="1">
      <alignment horizontal="left"/>
    </xf>
    <xf numFmtId="0" fontId="21" fillId="0" borderId="19" xfId="0" applyFont="1" applyFill="1" applyBorder="1" applyAlignment="1"/>
    <xf numFmtId="0" fontId="21" fillId="0" borderId="19" xfId="0" applyFont="1" applyFill="1" applyBorder="1"/>
    <xf numFmtId="0" fontId="21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20" xfId="0" applyFont="1" applyFill="1" applyBorder="1" applyAlignment="1"/>
    <xf numFmtId="0" fontId="21" fillId="0" borderId="18" xfId="0" applyFont="1" applyFill="1" applyBorder="1" applyAlignment="1"/>
    <xf numFmtId="0" fontId="21" fillId="0" borderId="19" xfId="0" applyFont="1" applyFill="1" applyBorder="1" applyAlignment="1">
      <alignment horizontal="center"/>
    </xf>
    <xf numFmtId="0" fontId="0" fillId="0" borderId="15" xfId="0" applyFont="1" applyFill="1" applyBorder="1"/>
    <xf numFmtId="17" fontId="0" fillId="0" borderId="0" xfId="0" applyNumberFormat="1"/>
    <xf numFmtId="0" fontId="43" fillId="0" borderId="22" xfId="0" applyFont="1" applyBorder="1" applyAlignment="1">
      <alignment wrapText="1"/>
    </xf>
    <xf numFmtId="0" fontId="0" fillId="0" borderId="15" xfId="0" applyBorder="1"/>
    <xf numFmtId="0" fontId="0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3" fillId="0" borderId="3" xfId="0" applyFont="1" applyBorder="1" applyAlignment="1">
      <alignment wrapText="1"/>
    </xf>
    <xf numFmtId="0" fontId="0" fillId="0" borderId="0" xfId="0" quotePrefix="1"/>
    <xf numFmtId="0" fontId="43" fillId="0" borderId="23" xfId="0" applyFont="1" applyBorder="1" applyAlignment="1">
      <alignment horizontal="left" wrapText="1"/>
    </xf>
    <xf numFmtId="0" fontId="43" fillId="0" borderId="5" xfId="0" applyFont="1" applyBorder="1" applyAlignment="1">
      <alignment wrapText="1"/>
    </xf>
    <xf numFmtId="0" fontId="43" fillId="0" borderId="16" xfId="0" applyFont="1" applyBorder="1" applyAlignment="1">
      <alignment wrapText="1"/>
    </xf>
    <xf numFmtId="0" fontId="0" fillId="0" borderId="5" xfId="0" applyFont="1" applyFill="1" applyBorder="1" applyAlignment="1">
      <alignment horizontal="center"/>
    </xf>
    <xf numFmtId="0" fontId="43" fillId="0" borderId="5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0" xfId="0" quotePrefix="1" applyFont="1" applyFill="1"/>
    <xf numFmtId="0" fontId="0" fillId="0" borderId="0" xfId="0" applyFont="1" applyAlignment="1">
      <alignment horizontal="center"/>
    </xf>
    <xf numFmtId="0" fontId="21" fillId="0" borderId="15" xfId="0" applyFont="1" applyBorder="1"/>
    <xf numFmtId="0" fontId="21" fillId="9" borderId="15" xfId="0" applyFont="1" applyFill="1" applyBorder="1"/>
    <xf numFmtId="0" fontId="21" fillId="5" borderId="15" xfId="0" applyFont="1" applyFill="1" applyBorder="1"/>
    <xf numFmtId="0" fontId="21" fillId="0" borderId="15" xfId="0" applyFont="1" applyFill="1" applyBorder="1"/>
    <xf numFmtId="0" fontId="21" fillId="0" borderId="15" xfId="0" quotePrefix="1" applyFont="1" applyBorder="1"/>
    <xf numFmtId="0" fontId="21" fillId="10" borderId="15" xfId="0" applyFont="1" applyFill="1" applyBorder="1"/>
    <xf numFmtId="0" fontId="0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0" fillId="9" borderId="15" xfId="0" applyFill="1" applyBorder="1"/>
    <xf numFmtId="0" fontId="0" fillId="5" borderId="15" xfId="0" applyFill="1" applyBorder="1"/>
    <xf numFmtId="0" fontId="14" fillId="5" borderId="27" xfId="0" applyFont="1" applyFill="1" applyBorder="1"/>
    <xf numFmtId="0" fontId="0" fillId="0" borderId="7" xfId="0" applyBorder="1"/>
    <xf numFmtId="0" fontId="0" fillId="0" borderId="7" xfId="0" quotePrefix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21" xfId="0" applyFont="1" applyBorder="1"/>
    <xf numFmtId="0" fontId="0" fillId="0" borderId="0" xfId="0" quotePrefix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25" xfId="0" applyBorder="1"/>
    <xf numFmtId="0" fontId="0" fillId="0" borderId="28" xfId="0" quotePrefix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21" fillId="9" borderId="21" xfId="0" applyFont="1" applyFill="1" applyBorder="1"/>
    <xf numFmtId="0" fontId="0" fillId="0" borderId="30" xfId="0" quotePrefix="1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0" borderId="32" xfId="0" applyFont="1" applyBorder="1"/>
    <xf numFmtId="17" fontId="0" fillId="0" borderId="7" xfId="0" quotePrefix="1" applyNumberFormat="1" applyBorder="1"/>
    <xf numFmtId="0" fontId="14" fillId="5" borderId="2" xfId="0" applyFont="1" applyFill="1" applyBorder="1"/>
    <xf numFmtId="0" fontId="21" fillId="0" borderId="33" xfId="0" applyFont="1" applyBorder="1"/>
    <xf numFmtId="0" fontId="21" fillId="0" borderId="29" xfId="0" applyFont="1" applyBorder="1"/>
    <xf numFmtId="0" fontId="0" fillId="0" borderId="21" xfId="0" applyBorder="1"/>
    <xf numFmtId="0" fontId="21" fillId="0" borderId="16" xfId="0" applyFont="1" applyFill="1" applyBorder="1"/>
    <xf numFmtId="49" fontId="14" fillId="5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49" fontId="35" fillId="0" borderId="1" xfId="0" applyNumberFormat="1" applyFont="1" applyFill="1" applyBorder="1" applyAlignment="1">
      <alignment vertical="center"/>
    </xf>
    <xf numFmtId="49" fontId="14" fillId="5" borderId="19" xfId="0" applyNumberFormat="1" applyFont="1" applyFill="1" applyBorder="1" applyAlignment="1">
      <alignment horizontal="left" vertical="center"/>
    </xf>
    <xf numFmtId="164" fontId="33" fillId="0" borderId="1" xfId="0" applyNumberFormat="1" applyFont="1" applyFill="1" applyBorder="1" applyAlignment="1">
      <alignment vertical="center"/>
    </xf>
    <xf numFmtId="0" fontId="14" fillId="5" borderId="19" xfId="0" applyFont="1" applyFill="1" applyBorder="1" applyAlignment="1">
      <alignment horizontal="left" vertical="center"/>
    </xf>
    <xf numFmtId="164" fontId="35" fillId="0" borderId="1" xfId="0" applyNumberFormat="1" applyFont="1" applyFill="1" applyBorder="1" applyAlignment="1">
      <alignment vertical="center"/>
    </xf>
    <xf numFmtId="0" fontId="0" fillId="0" borderId="29" xfId="0" applyBorder="1"/>
    <xf numFmtId="0" fontId="0" fillId="9" borderId="21" xfId="0" applyFill="1" applyBorder="1"/>
    <xf numFmtId="0" fontId="0" fillId="5" borderId="21" xfId="0" applyFill="1" applyBorder="1"/>
    <xf numFmtId="0" fontId="48" fillId="0" borderId="0" xfId="0" applyFont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0" fillId="10" borderId="15" xfId="0" applyFill="1" applyBorder="1"/>
    <xf numFmtId="0" fontId="0" fillId="0" borderId="15" xfId="0" applyFill="1" applyBorder="1"/>
    <xf numFmtId="0" fontId="49" fillId="5" borderId="24" xfId="0" applyFont="1" applyFill="1" applyBorder="1" applyAlignment="1">
      <alignment horizontal="center"/>
    </xf>
    <xf numFmtId="0" fontId="48" fillId="5" borderId="24" xfId="0" applyFont="1" applyFill="1" applyBorder="1" applyAlignment="1">
      <alignment horizontal="center"/>
    </xf>
    <xf numFmtId="0" fontId="50" fillId="5" borderId="24" xfId="0" applyFont="1" applyFill="1" applyBorder="1"/>
    <xf numFmtId="0" fontId="0" fillId="5" borderId="24" xfId="0" applyFill="1" applyBorder="1" applyAlignment="1">
      <alignment horizontal="center"/>
    </xf>
    <xf numFmtId="0" fontId="0" fillId="5" borderId="34" xfId="0" applyFont="1" applyFill="1" applyBorder="1"/>
    <xf numFmtId="0" fontId="0" fillId="0" borderId="16" xfId="0" applyFont="1" applyFill="1" applyBorder="1"/>
    <xf numFmtId="0" fontId="51" fillId="0" borderId="18" xfId="0" applyFont="1" applyFill="1" applyBorder="1"/>
    <xf numFmtId="0" fontId="51" fillId="0" borderId="19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32" fillId="0" borderId="1" xfId="0" applyFont="1" applyFill="1" applyBorder="1" applyAlignment="1">
      <alignment horizontal="left"/>
    </xf>
    <xf numFmtId="0" fontId="21" fillId="0" borderId="2" xfId="0" applyFont="1" applyFill="1" applyBorder="1"/>
    <xf numFmtId="0" fontId="21" fillId="11" borderId="2" xfId="0" applyFont="1" applyFill="1" applyBorder="1"/>
    <xf numFmtId="0" fontId="32" fillId="0" borderId="1" xfId="0" applyFont="1" applyFill="1" applyBorder="1"/>
    <xf numFmtId="0" fontId="0" fillId="0" borderId="1" xfId="0" applyFont="1" applyBorder="1" applyAlignment="1">
      <alignment vertical="center"/>
    </xf>
    <xf numFmtId="164" fontId="43" fillId="0" borderId="3" xfId="0" applyNumberFormat="1" applyFont="1" applyFill="1" applyBorder="1" applyAlignment="1">
      <alignment horizontal="left" wrapText="1"/>
    </xf>
    <xf numFmtId="0" fontId="26" fillId="0" borderId="19" xfId="0" applyFont="1" applyFill="1" applyBorder="1"/>
    <xf numFmtId="0" fontId="36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right"/>
    </xf>
    <xf numFmtId="49" fontId="49" fillId="0" borderId="1" xfId="0" applyNumberFormat="1" applyFont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164" fontId="41" fillId="0" borderId="1" xfId="0" applyNumberFormat="1" applyFont="1" applyFill="1" applyBorder="1" applyAlignment="1">
      <alignment horizontal="left"/>
    </xf>
    <xf numFmtId="0" fontId="40" fillId="0" borderId="1" xfId="0" applyFont="1" applyFill="1" applyBorder="1" applyAlignment="1">
      <alignment vertical="center"/>
    </xf>
    <xf numFmtId="0" fontId="23" fillId="0" borderId="1" xfId="0" applyFont="1" applyFill="1" applyBorder="1"/>
    <xf numFmtId="0" fontId="54" fillId="0" borderId="1" xfId="0" applyFont="1" applyBorder="1"/>
    <xf numFmtId="0" fontId="36" fillId="0" borderId="1" xfId="0" applyFont="1" applyFill="1" applyBorder="1"/>
    <xf numFmtId="0" fontId="21" fillId="0" borderId="1" xfId="0" quotePrefix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left" vertical="center"/>
    </xf>
    <xf numFmtId="0" fontId="36" fillId="0" borderId="2" xfId="0" applyFont="1" applyFill="1" applyBorder="1" applyAlignment="1">
      <alignment vertical="center"/>
    </xf>
    <xf numFmtId="0" fontId="21" fillId="0" borderId="6" xfId="0" applyFont="1" applyFill="1" applyBorder="1" applyAlignment="1"/>
    <xf numFmtId="0" fontId="32" fillId="0" borderId="0" xfId="0" applyFont="1" applyFill="1"/>
    <xf numFmtId="164" fontId="41" fillId="0" borderId="1" xfId="0" applyNumberFormat="1" applyFont="1" applyFill="1" applyBorder="1"/>
    <xf numFmtId="0" fontId="32" fillId="0" borderId="1" xfId="0" applyFont="1" applyBorder="1"/>
    <xf numFmtId="0" fontId="32" fillId="0" borderId="1" xfId="0" applyNumberFormat="1" applyFont="1" applyFill="1" applyBorder="1"/>
    <xf numFmtId="0" fontId="36" fillId="0" borderId="9" xfId="0" applyFont="1" applyFill="1" applyBorder="1" applyAlignment="1">
      <alignment horizontal="center"/>
    </xf>
    <xf numFmtId="0" fontId="15" fillId="0" borderId="1" xfId="0" applyFont="1" applyBorder="1"/>
    <xf numFmtId="0" fontId="21" fillId="0" borderId="0" xfId="0" applyFont="1" applyFill="1" applyBorder="1" applyAlignment="1">
      <alignment horizontal="left"/>
    </xf>
    <xf numFmtId="0" fontId="0" fillId="0" borderId="6" xfId="0" applyFont="1" applyFill="1" applyBorder="1"/>
    <xf numFmtId="0" fontId="32" fillId="0" borderId="1" xfId="0" applyNumberFormat="1" applyFont="1" applyBorder="1"/>
    <xf numFmtId="0" fontId="30" fillId="0" borderId="10" xfId="0" applyFont="1" applyFill="1" applyBorder="1"/>
    <xf numFmtId="0" fontId="21" fillId="0" borderId="0" xfId="0" applyFont="1" applyFill="1" applyBorder="1" applyAlignment="1">
      <alignment vertical="center"/>
    </xf>
    <xf numFmtId="0" fontId="41" fillId="0" borderId="1" xfId="0" applyFont="1" applyBorder="1"/>
    <xf numFmtId="0" fontId="33" fillId="0" borderId="0" xfId="0" applyFont="1" applyFill="1" applyBorder="1"/>
    <xf numFmtId="0" fontId="33" fillId="0" borderId="1" xfId="0" applyNumberFormat="1" applyFont="1" applyBorder="1"/>
    <xf numFmtId="0" fontId="15" fillId="0" borderId="6" xfId="0" applyFont="1" applyFill="1" applyBorder="1" applyAlignment="1"/>
    <xf numFmtId="0" fontId="21" fillId="0" borderId="6" xfId="0" quotePrefix="1" applyFont="1" applyFill="1" applyBorder="1" applyAlignment="1">
      <alignment horizontal="center"/>
    </xf>
    <xf numFmtId="49" fontId="37" fillId="8" borderId="6" xfId="0" applyNumberFormat="1" applyFont="1" applyFill="1" applyBorder="1"/>
    <xf numFmtId="0" fontId="15" fillId="0" borderId="6" xfId="0" applyFont="1" applyFill="1" applyBorder="1"/>
    <xf numFmtId="0" fontId="33" fillId="0" borderId="10" xfId="0" applyFont="1" applyFill="1" applyBorder="1" applyAlignment="1"/>
    <xf numFmtId="0" fontId="33" fillId="0" borderId="10" xfId="0" applyFont="1" applyFill="1" applyBorder="1" applyAlignment="1">
      <alignment horizontal="left"/>
    </xf>
    <xf numFmtId="0" fontId="32" fillId="0" borderId="6" xfId="0" applyFont="1" applyFill="1" applyBorder="1" applyAlignment="1"/>
    <xf numFmtId="0" fontId="32" fillId="0" borderId="6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left"/>
    </xf>
    <xf numFmtId="0" fontId="32" fillId="0" borderId="6" xfId="0" applyFont="1" applyFill="1" applyBorder="1"/>
    <xf numFmtId="0" fontId="41" fillId="0" borderId="10" xfId="0" applyFont="1" applyFill="1" applyBorder="1" applyAlignment="1"/>
    <xf numFmtId="0" fontId="15" fillId="0" borderId="10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19" xfId="0" applyFont="1" applyFill="1" applyBorder="1"/>
    <xf numFmtId="0" fontId="0" fillId="0" borderId="13" xfId="0" applyFont="1" applyFill="1" applyBorder="1" applyAlignment="1">
      <alignment horizontal="center"/>
    </xf>
    <xf numFmtId="0" fontId="21" fillId="5" borderId="18" xfId="0" applyFont="1" applyFill="1" applyBorder="1" applyAlignment="1"/>
    <xf numFmtId="0" fontId="39" fillId="5" borderId="18" xfId="0" applyFont="1" applyFill="1" applyBorder="1" applyAlignment="1">
      <alignment horizontal="left"/>
    </xf>
    <xf numFmtId="0" fontId="0" fillId="5" borderId="20" xfId="0" applyFont="1" applyFill="1" applyBorder="1" applyAlignment="1"/>
    <xf numFmtId="0" fontId="43" fillId="0" borderId="35" xfId="0" applyFont="1" applyFill="1" applyBorder="1" applyAlignment="1">
      <alignment wrapText="1"/>
    </xf>
    <xf numFmtId="0" fontId="21" fillId="0" borderId="33" xfId="0" applyFont="1" applyFill="1" applyBorder="1" applyAlignment="1">
      <alignment horizontal="left"/>
    </xf>
    <xf numFmtId="0" fontId="23" fillId="0" borderId="19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30" fillId="0" borderId="3" xfId="0" applyFont="1" applyFill="1" applyBorder="1"/>
    <xf numFmtId="0" fontId="32" fillId="0" borderId="3" xfId="0" applyFont="1" applyFill="1" applyBorder="1" applyAlignment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/>
    </xf>
    <xf numFmtId="0" fontId="15" fillId="0" borderId="3" xfId="0" applyFont="1" applyFill="1" applyBorder="1" applyAlignment="1"/>
    <xf numFmtId="164" fontId="21" fillId="0" borderId="3" xfId="0" applyNumberFormat="1" applyFont="1" applyFill="1" applyBorder="1" applyAlignment="1">
      <alignment horizontal="center"/>
    </xf>
    <xf numFmtId="49" fontId="43" fillId="0" borderId="3" xfId="0" applyNumberFormat="1" applyFont="1" applyFill="1" applyBorder="1" applyAlignment="1">
      <alignment horizontal="center"/>
    </xf>
    <xf numFmtId="0" fontId="43" fillId="0" borderId="3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left"/>
    </xf>
    <xf numFmtId="0" fontId="21" fillId="0" borderId="17" xfId="0" applyFont="1" applyFill="1" applyBorder="1" applyAlignment="1"/>
    <xf numFmtId="0" fontId="32" fillId="0" borderId="4" xfId="0" applyFont="1" applyFill="1" applyBorder="1"/>
    <xf numFmtId="0" fontId="32" fillId="0" borderId="1" xfId="0" applyFont="1" applyBorder="1" applyAlignment="1">
      <alignment horizontal="left"/>
    </xf>
    <xf numFmtId="0" fontId="29" fillId="0" borderId="1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32" fillId="0" borderId="1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8" fillId="0" borderId="1" xfId="0" applyFont="1" applyFill="1" applyBorder="1" applyAlignment="1"/>
    <xf numFmtId="0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10" xfId="0" applyFont="1" applyFill="1" applyBorder="1"/>
    <xf numFmtId="0" fontId="0" fillId="0" borderId="15" xfId="0" applyFont="1" applyBorder="1" applyAlignment="1"/>
    <xf numFmtId="0" fontId="32" fillId="0" borderId="0" xfId="0" applyFont="1" applyFill="1" applyAlignment="1"/>
    <xf numFmtId="0" fontId="0" fillId="0" borderId="0" xfId="0" applyFont="1" applyFill="1" applyAlignment="1"/>
    <xf numFmtId="0" fontId="27" fillId="0" borderId="0" xfId="0" applyFont="1" applyFill="1" applyAlignment="1"/>
    <xf numFmtId="0" fontId="21" fillId="0" borderId="15" xfId="0" applyFont="1" applyFill="1" applyBorder="1" applyAlignment="1"/>
    <xf numFmtId="0" fontId="0" fillId="0" borderId="0" xfId="0" applyFont="1" applyAlignment="1"/>
    <xf numFmtId="0" fontId="32" fillId="0" borderId="0" xfId="0" applyFont="1" applyAlignment="1">
      <alignment vertical="center"/>
    </xf>
    <xf numFmtId="0" fontId="9" fillId="0" borderId="0" xfId="0" applyFont="1" applyFill="1" applyBorder="1" applyAlignment="1"/>
    <xf numFmtId="0" fontId="23" fillId="0" borderId="19" xfId="0" applyFont="1" applyFill="1" applyBorder="1" applyAlignment="1">
      <alignment horizontal="left" vertical="center"/>
    </xf>
    <xf numFmtId="0" fontId="23" fillId="0" borderId="19" xfId="0" applyFont="1" applyFill="1" applyBorder="1" applyAlignment="1"/>
    <xf numFmtId="0" fontId="21" fillId="5" borderId="1" xfId="0" applyFont="1" applyFill="1" applyBorder="1" applyAlignment="1">
      <alignment horizontal="left"/>
    </xf>
    <xf numFmtId="0" fontId="54" fillId="0" borderId="19" xfId="0" applyFont="1" applyBorder="1" applyAlignment="1">
      <alignment horizontal="left" vertical="center"/>
    </xf>
    <xf numFmtId="0" fontId="54" fillId="0" borderId="19" xfId="0" applyFont="1" applyBorder="1"/>
    <xf numFmtId="0" fontId="0" fillId="0" borderId="0" xfId="0" applyFont="1" applyBorder="1"/>
    <xf numFmtId="0" fontId="32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26" fillId="0" borderId="1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/>
    </xf>
    <xf numFmtId="49" fontId="23" fillId="0" borderId="1" xfId="0" applyNumberFormat="1" applyFont="1" applyFill="1" applyBorder="1" applyAlignment="1">
      <alignment horizontal="left"/>
    </xf>
    <xf numFmtId="0" fontId="14" fillId="0" borderId="0" xfId="0" applyFont="1" applyFill="1" applyBorder="1"/>
    <xf numFmtId="0" fontId="59" fillId="0" borderId="0" xfId="0" applyFont="1"/>
    <xf numFmtId="0" fontId="43" fillId="0" borderId="4" xfId="0" applyFont="1" applyFill="1" applyBorder="1" applyAlignment="1">
      <alignment horizontal="left"/>
    </xf>
    <xf numFmtId="0" fontId="43" fillId="0" borderId="36" xfId="0" applyFont="1" applyFill="1" applyBorder="1" applyAlignment="1">
      <alignment wrapText="1"/>
    </xf>
    <xf numFmtId="0" fontId="21" fillId="12" borderId="15" xfId="0" applyFont="1" applyFill="1" applyBorder="1"/>
    <xf numFmtId="0" fontId="21" fillId="12" borderId="21" xfId="0" applyFont="1" applyFill="1" applyBorder="1"/>
    <xf numFmtId="0" fontId="3" fillId="0" borderId="0" xfId="0" applyFont="1"/>
    <xf numFmtId="0" fontId="21" fillId="12" borderId="33" xfId="0" applyFont="1" applyFill="1" applyBorder="1"/>
    <xf numFmtId="0" fontId="51" fillId="5" borderId="19" xfId="0" applyFont="1" applyFill="1" applyBorder="1"/>
    <xf numFmtId="0" fontId="51" fillId="10" borderId="19" xfId="0" applyFont="1" applyFill="1" applyBorder="1"/>
    <xf numFmtId="0" fontId="0" fillId="12" borderId="15" xfId="0" applyFill="1" applyBorder="1"/>
    <xf numFmtId="0" fontId="0" fillId="13" borderId="15" xfId="0" applyFill="1" applyBorder="1"/>
    <xf numFmtId="0" fontId="21" fillId="14" borderId="15" xfId="0" applyFont="1" applyFill="1" applyBorder="1"/>
    <xf numFmtId="0" fontId="21" fillId="10" borderId="29" xfId="0" applyFont="1" applyFill="1" applyBorder="1"/>
    <xf numFmtId="0" fontId="21" fillId="0" borderId="18" xfId="0" applyFont="1" applyBorder="1"/>
    <xf numFmtId="0" fontId="21" fillId="0" borderId="21" xfId="0" applyFont="1" applyFill="1" applyBorder="1"/>
    <xf numFmtId="0" fontId="21" fillId="14" borderId="21" xfId="0" applyFont="1" applyFill="1" applyBorder="1"/>
    <xf numFmtId="0" fontId="21" fillId="14" borderId="29" xfId="0" applyFont="1" applyFill="1" applyBorder="1"/>
    <xf numFmtId="0" fontId="0" fillId="14" borderId="15" xfId="0" applyFill="1" applyBorder="1"/>
    <xf numFmtId="0" fontId="0" fillId="14" borderId="21" xfId="0" applyFill="1" applyBorder="1"/>
    <xf numFmtId="0" fontId="0" fillId="10" borderId="29" xfId="0" applyFill="1" applyBorder="1"/>
    <xf numFmtId="0" fontId="14" fillId="5" borderId="10" xfId="0" applyFont="1" applyFill="1" applyBorder="1"/>
    <xf numFmtId="49" fontId="31" fillId="5" borderId="1" xfId="0" applyNumberFormat="1" applyFont="1" applyFill="1" applyBorder="1"/>
    <xf numFmtId="49" fontId="14" fillId="5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55" fillId="16" borderId="6" xfId="0" applyFont="1" applyFill="1" applyBorder="1" applyAlignment="1"/>
    <xf numFmtId="0" fontId="21" fillId="16" borderId="18" xfId="0" applyFont="1" applyFill="1" applyBorder="1" applyAlignment="1">
      <alignment vertical="center" wrapText="1"/>
    </xf>
    <xf numFmtId="0" fontId="0" fillId="16" borderId="9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horizontal="center" vertical="center" wrapText="1"/>
    </xf>
    <xf numFmtId="0" fontId="32" fillId="16" borderId="6" xfId="0" applyFont="1" applyFill="1" applyBorder="1" applyAlignment="1">
      <alignment vertical="center" wrapText="1"/>
    </xf>
    <xf numFmtId="0" fontId="0" fillId="16" borderId="6" xfId="0" applyFont="1" applyFill="1" applyBorder="1"/>
    <xf numFmtId="0" fontId="21" fillId="16" borderId="6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vertical="center" wrapText="1"/>
    </xf>
    <xf numFmtId="0" fontId="21" fillId="16" borderId="6" xfId="0" applyFont="1" applyFill="1" applyBorder="1" applyAlignment="1">
      <alignment horizontal="left" vertical="center" wrapText="1"/>
    </xf>
    <xf numFmtId="0" fontId="15" fillId="16" borderId="6" xfId="0" applyFont="1" applyFill="1" applyBorder="1" applyAlignment="1">
      <alignment vertical="center" wrapText="1"/>
    </xf>
    <xf numFmtId="164" fontId="21" fillId="16" borderId="6" xfId="0" applyNumberFormat="1" applyFont="1" applyFill="1" applyBorder="1" applyAlignment="1">
      <alignment horizontal="center" vertical="center" wrapText="1"/>
    </xf>
    <xf numFmtId="49" fontId="43" fillId="16" borderId="6" xfId="0" applyNumberFormat="1" applyFont="1" applyFill="1" applyBorder="1" applyAlignment="1">
      <alignment horizontal="center" vertical="center" wrapText="1"/>
    </xf>
    <xf numFmtId="0" fontId="43" fillId="16" borderId="6" xfId="0" applyFont="1" applyFill="1" applyBorder="1" applyAlignment="1">
      <alignment horizontal="center" vertical="center" wrapText="1"/>
    </xf>
    <xf numFmtId="0" fontId="32" fillId="16" borderId="6" xfId="0" applyFont="1" applyFill="1" applyBorder="1" applyAlignment="1">
      <alignment horizontal="left" vertical="center" wrapText="1"/>
    </xf>
    <xf numFmtId="0" fontId="32" fillId="16" borderId="26" xfId="0" applyFont="1" applyFill="1" applyBorder="1" applyAlignment="1">
      <alignment horizontal="left" vertical="center" wrapText="1"/>
    </xf>
    <xf numFmtId="0" fontId="0" fillId="16" borderId="0" xfId="0" applyFont="1" applyFill="1"/>
    <xf numFmtId="0" fontId="45" fillId="16" borderId="0" xfId="0" applyFont="1" applyFill="1" applyBorder="1" applyAlignment="1"/>
    <xf numFmtId="0" fontId="21" fillId="16" borderId="24" xfId="0" applyFont="1" applyFill="1" applyBorder="1" applyAlignment="1">
      <alignment vertical="center" wrapText="1"/>
    </xf>
    <xf numFmtId="0" fontId="30" fillId="16" borderId="26" xfId="0" applyFont="1" applyFill="1" applyBorder="1" applyAlignment="1">
      <alignment vertical="center" wrapText="1"/>
    </xf>
    <xf numFmtId="0" fontId="55" fillId="18" borderId="6" xfId="0" applyFont="1" applyFill="1" applyBorder="1" applyAlignment="1">
      <alignment horizontal="center"/>
    </xf>
    <xf numFmtId="0" fontId="0" fillId="18" borderId="18" xfId="0" applyFont="1" applyFill="1" applyBorder="1" applyAlignment="1">
      <alignment horizontal="left"/>
    </xf>
    <xf numFmtId="0" fontId="0" fillId="18" borderId="9" xfId="0" applyFont="1" applyFill="1" applyBorder="1" applyAlignment="1">
      <alignment horizontal="left"/>
    </xf>
    <xf numFmtId="0" fontId="0" fillId="18" borderId="6" xfId="0" applyFont="1" applyFill="1" applyBorder="1" applyAlignment="1">
      <alignment horizontal="left"/>
    </xf>
    <xf numFmtId="0" fontId="32" fillId="18" borderId="6" xfId="0" applyFont="1" applyFill="1" applyBorder="1" applyAlignment="1">
      <alignment horizontal="left"/>
    </xf>
    <xf numFmtId="0" fontId="0" fillId="18" borderId="6" xfId="0" applyFont="1" applyFill="1" applyBorder="1" applyAlignment="1">
      <alignment horizontal="center"/>
    </xf>
    <xf numFmtId="0" fontId="32" fillId="18" borderId="18" xfId="0" applyFont="1" applyFill="1" applyBorder="1" applyAlignment="1">
      <alignment horizontal="left"/>
    </xf>
    <xf numFmtId="0" fontId="0" fillId="18" borderId="0" xfId="0" applyFont="1" applyFill="1"/>
    <xf numFmtId="0" fontId="45" fillId="18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1" fillId="0" borderId="37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0" fillId="0" borderId="0" xfId="0" applyFont="1" applyBorder="1" applyAlignment="1">
      <alignment vertical="center"/>
    </xf>
    <xf numFmtId="0" fontId="41" fillId="0" borderId="19" xfId="0" applyFont="1" applyFill="1" applyBorder="1"/>
    <xf numFmtId="0" fontId="21" fillId="0" borderId="31" xfId="0" applyFont="1" applyFill="1" applyBorder="1" applyAlignment="1">
      <alignment horizontal="center"/>
    </xf>
    <xf numFmtId="0" fontId="21" fillId="0" borderId="38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left"/>
    </xf>
    <xf numFmtId="0" fontId="30" fillId="0" borderId="38" xfId="0" applyFont="1" applyFill="1" applyBorder="1"/>
    <xf numFmtId="49" fontId="33" fillId="0" borderId="38" xfId="0" applyNumberFormat="1" applyFont="1" applyFill="1" applyBorder="1" applyAlignment="1">
      <alignment vertical="center"/>
    </xf>
    <xf numFmtId="0" fontId="21" fillId="0" borderId="38" xfId="0" applyFont="1" applyFill="1" applyBorder="1" applyAlignment="1">
      <alignment horizontal="left"/>
    </xf>
    <xf numFmtId="49" fontId="21" fillId="0" borderId="38" xfId="0" applyNumberFormat="1" applyFont="1" applyFill="1" applyBorder="1" applyAlignment="1">
      <alignment horizontal="left"/>
    </xf>
    <xf numFmtId="0" fontId="21" fillId="0" borderId="38" xfId="0" applyFont="1" applyFill="1" applyBorder="1" applyAlignment="1">
      <alignment horizontal="center" vertical="center"/>
    </xf>
    <xf numFmtId="164" fontId="21" fillId="0" borderId="38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>
      <alignment horizontal="center"/>
    </xf>
    <xf numFmtId="0" fontId="21" fillId="0" borderId="39" xfId="0" applyFont="1" applyFill="1" applyBorder="1" applyAlignment="1">
      <alignment vertical="center"/>
    </xf>
    <xf numFmtId="0" fontId="43" fillId="0" borderId="1" xfId="0" quotePrefix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5" fillId="0" borderId="4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0" fillId="0" borderId="2" xfId="0" applyBorder="1"/>
    <xf numFmtId="0" fontId="0" fillId="0" borderId="2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3" fillId="0" borderId="25" xfId="0" applyFont="1" applyFill="1" applyBorder="1" applyAlignment="1">
      <alignment horizontal="center" vertical="center"/>
    </xf>
    <xf numFmtId="0" fontId="43" fillId="0" borderId="25" xfId="0" quotePrefix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center"/>
    </xf>
    <xf numFmtId="49" fontId="21" fillId="9" borderId="1" xfId="0" applyNumberFormat="1" applyFont="1" applyFill="1" applyBorder="1" applyAlignment="1">
      <alignment horizontal="center"/>
    </xf>
    <xf numFmtId="49" fontId="21" fillId="19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1" fillId="19" borderId="1" xfId="0" applyNumberFormat="1" applyFont="1" applyFill="1" applyBorder="1" applyAlignment="1">
      <alignment horizontal="center"/>
    </xf>
    <xf numFmtId="49" fontId="21" fillId="5" borderId="1" xfId="0" applyNumberFormat="1" applyFont="1" applyFill="1" applyBorder="1" applyAlignment="1">
      <alignment horizontal="center"/>
    </xf>
    <xf numFmtId="49" fontId="26" fillId="5" borderId="1" xfId="0" applyNumberFormat="1" applyFont="1" applyFill="1" applyBorder="1" applyAlignment="1">
      <alignment horizontal="center"/>
    </xf>
    <xf numFmtId="0" fontId="25" fillId="5" borderId="11" xfId="0" applyFont="1" applyFill="1" applyBorder="1" applyAlignment="1">
      <alignment horizontal="left" vertical="center"/>
    </xf>
    <xf numFmtId="0" fontId="65" fillId="0" borderId="11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164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43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3" fillId="15" borderId="13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8" borderId="13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6" xfId="0" applyNumberFormat="1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vertical="center"/>
    </xf>
    <xf numFmtId="49" fontId="3" fillId="0" borderId="6" xfId="0" quotePrefix="1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horizontal="center" vertical="center"/>
    </xf>
    <xf numFmtId="1" fontId="8" fillId="15" borderId="1" xfId="0" applyNumberFormat="1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/>
    </xf>
    <xf numFmtId="1" fontId="3" fillId="15" borderId="9" xfId="0" applyNumberFormat="1" applyFont="1" applyFill="1" applyBorder="1" applyAlignment="1">
      <alignment horizontal="center" vertical="center"/>
    </xf>
    <xf numFmtId="1" fontId="3" fillId="15" borderId="1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1" fontId="3" fillId="17" borderId="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" fontId="11" fillId="0" borderId="10" xfId="0" applyNumberFormat="1" applyFont="1" applyFill="1" applyBorder="1" applyAlignment="1">
      <alignment vertical="center"/>
    </xf>
    <xf numFmtId="164" fontId="10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1" fontId="4" fillId="15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1" fontId="4" fillId="17" borderId="6" xfId="0" applyNumberFormat="1" applyFont="1" applyFill="1" applyBorder="1" applyAlignment="1">
      <alignment horizontal="center" vertical="center"/>
    </xf>
    <xf numFmtId="1" fontId="3" fillId="15" borderId="6" xfId="0" applyNumberFormat="1" applyFont="1" applyFill="1" applyBorder="1" applyAlignment="1">
      <alignment horizontal="center" vertical="center"/>
    </xf>
    <xf numFmtId="1" fontId="3" fillId="17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left" vertical="center"/>
    </xf>
    <xf numFmtId="1" fontId="3" fillId="17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" fontId="4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/>
    </xf>
    <xf numFmtId="164" fontId="4" fillId="15" borderId="5" xfId="0" applyNumberFormat="1" applyFont="1" applyFill="1" applyBorder="1" applyAlignment="1">
      <alignment horizontal="center" vertical="center"/>
    </xf>
    <xf numFmtId="164" fontId="4" fillId="15" borderId="3" xfId="0" applyNumberFormat="1" applyFont="1" applyFill="1" applyBorder="1" applyAlignment="1">
      <alignment horizontal="center" vertical="center"/>
    </xf>
    <xf numFmtId="164" fontId="4" fillId="17" borderId="5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49" fontId="14" fillId="5" borderId="6" xfId="0" applyNumberFormat="1" applyFont="1" applyFill="1" applyBorder="1" applyAlignment="1">
      <alignment horizontal="left" vertical="center"/>
    </xf>
    <xf numFmtId="164" fontId="15" fillId="0" borderId="1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14" fillId="5" borderId="2" xfId="0" applyNumberFormat="1" applyFont="1" applyFill="1" applyBorder="1" applyAlignment="1">
      <alignment horizontal="left" vertical="center"/>
    </xf>
    <xf numFmtId="164" fontId="15" fillId="0" borderId="11" xfId="0" applyNumberFormat="1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64" fontId="15" fillId="0" borderId="1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49" fontId="14" fillId="5" borderId="10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4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4" fontId="25" fillId="5" borderId="11" xfId="0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8" fillId="4" borderId="0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9" fontId="21" fillId="0" borderId="12" xfId="0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9" fontId="21" fillId="0" borderId="12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63" fillId="0" borderId="12" xfId="0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Fill="1" applyAlignment="1">
      <alignment vertical="center"/>
    </xf>
    <xf numFmtId="0" fontId="66" fillId="4" borderId="0" xfId="0" applyFont="1" applyFill="1" applyAlignment="1">
      <alignment vertical="center"/>
    </xf>
    <xf numFmtId="164" fontId="66" fillId="0" borderId="0" xfId="0" applyNumberFormat="1" applyFont="1" applyBorder="1" applyAlignment="1">
      <alignment horizontal="right" vertical="center"/>
    </xf>
    <xf numFmtId="164" fontId="66" fillId="0" borderId="12" xfId="0" applyNumberFormat="1" applyFont="1" applyBorder="1" applyAlignment="1">
      <alignment horizontal="right" vertical="center"/>
    </xf>
    <xf numFmtId="164" fontId="66" fillId="0" borderId="0" xfId="0" applyNumberFormat="1" applyFont="1" applyFill="1" applyBorder="1" applyAlignment="1">
      <alignment vertical="center"/>
    </xf>
    <xf numFmtId="164" fontId="66" fillId="0" borderId="12" xfId="0" applyNumberFormat="1" applyFont="1" applyFill="1" applyBorder="1" applyAlignment="1">
      <alignment vertical="center"/>
    </xf>
    <xf numFmtId="0" fontId="63" fillId="0" borderId="0" xfId="0" applyFont="1" applyFill="1" applyAlignment="1">
      <alignment vertical="center"/>
    </xf>
    <xf numFmtId="0" fontId="63" fillId="0" borderId="0" xfId="0" applyFont="1" applyAlignment="1">
      <alignment vertical="center"/>
    </xf>
    <xf numFmtId="0" fontId="23" fillId="0" borderId="12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4" fontId="16" fillId="0" borderId="0" xfId="0" applyNumberFormat="1" applyFont="1" applyBorder="1" applyAlignment="1">
      <alignment horizontal="right" vertical="center"/>
    </xf>
    <xf numFmtId="164" fontId="16" fillId="0" borderId="12" xfId="0" applyNumberFormat="1" applyFont="1" applyBorder="1" applyAlignment="1">
      <alignment horizontal="right" vertical="center"/>
    </xf>
    <xf numFmtId="164" fontId="16" fillId="0" borderId="0" xfId="0" applyNumberFormat="1" applyFont="1" applyFill="1" applyBorder="1" applyAlignment="1">
      <alignment vertical="center"/>
    </xf>
    <xf numFmtId="164" fontId="16" fillId="0" borderId="12" xfId="0" applyNumberFormat="1" applyFont="1" applyFill="1" applyBorder="1" applyAlignment="1">
      <alignment vertical="center"/>
    </xf>
    <xf numFmtId="0" fontId="66" fillId="4" borderId="0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9" fillId="0" borderId="1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25" fillId="5" borderId="11" xfId="0" applyFont="1" applyFill="1" applyBorder="1" applyAlignment="1">
      <alignment vertical="center"/>
    </xf>
    <xf numFmtId="164" fontId="29" fillId="5" borderId="11" xfId="0" applyNumberFormat="1" applyFont="1" applyFill="1" applyBorder="1" applyAlignment="1">
      <alignment horizontal="left" vertical="center"/>
    </xf>
    <xf numFmtId="0" fontId="16" fillId="6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right" vertical="center"/>
    </xf>
    <xf numFmtId="0" fontId="23" fillId="0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0" fillId="0" borderId="5" xfId="0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1" fontId="9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64" fontId="17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left" vertical="center"/>
    </xf>
    <xf numFmtId="164" fontId="9" fillId="0" borderId="1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49" fontId="3" fillId="0" borderId="9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3" fillId="15" borderId="2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3" fillId="15" borderId="5" xfId="0" applyFont="1" applyFill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33" fillId="0" borderId="2" xfId="0" applyFont="1" applyFill="1" applyBorder="1" applyAlignment="1">
      <alignment horizontal="left"/>
    </xf>
    <xf numFmtId="0" fontId="33" fillId="0" borderId="2" xfId="0" applyFont="1" applyFill="1" applyBorder="1"/>
    <xf numFmtId="0" fontId="0" fillId="0" borderId="10" xfId="0" applyFont="1" applyBorder="1" applyAlignment="1">
      <alignment vertical="center"/>
    </xf>
    <xf numFmtId="0" fontId="27" fillId="0" borderId="4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64" fontId="27" fillId="0" borderId="42" xfId="0" applyNumberFormat="1" applyFont="1" applyFill="1" applyBorder="1" applyAlignment="1">
      <alignment horizontal="center" vertical="center"/>
    </xf>
    <xf numFmtId="164" fontId="27" fillId="0" borderId="43" xfId="0" applyNumberFormat="1" applyFont="1" applyFill="1" applyBorder="1" applyAlignment="1">
      <alignment horizontal="center" vertical="center"/>
    </xf>
    <xf numFmtId="164" fontId="27" fillId="0" borderId="24" xfId="0" applyNumberFormat="1" applyFont="1" applyFill="1" applyBorder="1" applyAlignment="1">
      <alignment horizontal="center" vertical="center"/>
    </xf>
  </cellXfs>
  <cellStyles count="32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Normal" xfId="0" builtinId="0"/>
  </cellStyles>
  <dxfs count="102"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9" tint="0.79998168889431442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theme="9" tint="0.59999389629810485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theme="9" tint="0.59999389629810485"/>
        </patternFill>
      </fill>
    </dxf>
    <dxf>
      <font>
        <b/>
        <i val="0"/>
        <color auto="1"/>
      </font>
      <fill>
        <patternFill patternType="solid">
          <fgColor indexed="64"/>
          <bgColor theme="9" tint="0.59999389629810485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b/>
        <i val="0"/>
        <color rgb="FF9C0006"/>
      </font>
      <fill>
        <patternFill patternType="solid">
          <fgColor indexed="64"/>
          <bgColor theme="9" tint="0.39997558519241921"/>
        </patternFill>
      </fill>
    </dxf>
    <dxf>
      <font>
        <color rgb="FF008000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 patternType="solid">
          <fgColor indexed="64"/>
          <bgColor theme="0" tint="-0.249977111117893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 patternType="solid">
          <fgColor indexed="64"/>
          <bgColor theme="0" tint="-0.249977111117893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indexed="64"/>
          <bgColor theme="0" tint="-0.249977111117893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287266</xdr:colOff>
      <xdr:row>252</xdr:row>
      <xdr:rowOff>715</xdr:rowOff>
    </xdr:from>
    <xdr:to>
      <xdr:col>1</xdr:col>
      <xdr:colOff>1051322</xdr:colOff>
      <xdr:row>253</xdr:row>
      <xdr:rowOff>11545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630" y="50373533"/>
          <a:ext cx="764056" cy="530376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519545</xdr:colOff>
      <xdr:row>2</xdr:row>
      <xdr:rowOff>6158</xdr:rowOff>
    </xdr:from>
    <xdr:to>
      <xdr:col>1</xdr:col>
      <xdr:colOff>1057560</xdr:colOff>
      <xdr:row>3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909" y="941340"/>
          <a:ext cx="538015" cy="455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15"/>
  <sheetViews>
    <sheetView zoomScale="110" zoomScaleNormal="110" zoomScalePageLayoutView="110" workbookViewId="0">
      <pane ySplit="6920" topLeftCell="A19" activePane="bottomLeft"/>
      <selection pane="bottomLeft" activeCell="A19" sqref="A19"/>
    </sheetView>
  </sheetViews>
  <sheetFormatPr baseColWidth="10" defaultRowHeight="15" x14ac:dyDescent="0"/>
  <cols>
    <col min="1" max="1" width="16.6640625" style="628" customWidth="1"/>
    <col min="2" max="2" width="28.6640625" style="629" customWidth="1"/>
    <col min="3" max="10" width="6.33203125" style="560" customWidth="1"/>
    <col min="11" max="12" width="6.33203125" style="645" customWidth="1"/>
    <col min="13" max="13" width="0.83203125" style="489" customWidth="1"/>
    <col min="14" max="17" width="6" style="560" customWidth="1"/>
    <col min="18" max="18" width="6" style="646" customWidth="1"/>
    <col min="19" max="22" width="6" style="560" customWidth="1"/>
    <col min="23" max="23" width="6" style="647" customWidth="1"/>
    <col min="24" max="25" width="7" style="486" customWidth="1"/>
    <col min="26" max="27" width="7" style="561" customWidth="1"/>
    <col min="28" max="28" width="7" style="555" customWidth="1"/>
    <col min="29" max="29" width="7" style="561" customWidth="1"/>
    <col min="30" max="30" width="7" style="648" customWidth="1"/>
    <col min="31" max="31" width="1" style="489" customWidth="1"/>
    <col min="32" max="98" width="10.83203125" style="479"/>
    <col min="99" max="16384" width="10.83203125" style="410"/>
  </cols>
  <sheetData>
    <row r="1" spans="1:98" s="463" customFormat="1" ht="17" customHeight="1" thickBot="1">
      <c r="A1" s="454" t="s">
        <v>6403</v>
      </c>
      <c r="B1" s="455"/>
      <c r="C1" s="438"/>
      <c r="D1" s="439"/>
      <c r="E1" s="439"/>
      <c r="F1" s="439"/>
      <c r="G1" s="439"/>
      <c r="H1" s="439"/>
      <c r="I1" s="439"/>
      <c r="J1" s="439"/>
      <c r="K1" s="456"/>
      <c r="L1" s="456"/>
      <c r="M1" s="459"/>
      <c r="N1" s="439"/>
      <c r="O1" s="439"/>
      <c r="P1" s="439"/>
      <c r="Q1" s="439"/>
      <c r="R1" s="457"/>
      <c r="S1" s="439"/>
      <c r="T1" s="439"/>
      <c r="U1" s="439"/>
      <c r="V1" s="439"/>
      <c r="W1" s="440"/>
      <c r="X1" s="458"/>
      <c r="Y1" s="458"/>
      <c r="Z1" s="459"/>
      <c r="AA1" s="459"/>
      <c r="AB1" s="459"/>
      <c r="AC1" s="459"/>
      <c r="AD1" s="460"/>
      <c r="AE1" s="461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</row>
    <row r="2" spans="1:98" s="467" customFormat="1" ht="21" customHeight="1" thickBot="1">
      <c r="A2" s="464" t="s">
        <v>6397</v>
      </c>
      <c r="B2" s="657"/>
      <c r="C2" s="659"/>
      <c r="D2" s="663" t="s">
        <v>6398</v>
      </c>
      <c r="E2" s="663"/>
      <c r="F2" s="663"/>
      <c r="G2" s="663"/>
      <c r="H2" s="663"/>
      <c r="I2" s="663"/>
      <c r="J2" s="663"/>
      <c r="K2" s="663"/>
      <c r="L2" s="663"/>
      <c r="M2" s="461"/>
      <c r="N2" s="663" t="s">
        <v>269</v>
      </c>
      <c r="O2" s="663"/>
      <c r="P2" s="663"/>
      <c r="Q2" s="663"/>
      <c r="R2" s="663"/>
      <c r="S2" s="663"/>
      <c r="T2" s="663"/>
      <c r="U2" s="663"/>
      <c r="V2" s="663"/>
      <c r="W2" s="664"/>
      <c r="X2" s="665" t="s">
        <v>273</v>
      </c>
      <c r="Y2" s="666"/>
      <c r="Z2" s="666"/>
      <c r="AA2" s="666"/>
      <c r="AB2" s="666"/>
      <c r="AC2" s="666"/>
      <c r="AD2" s="667"/>
      <c r="AE2" s="465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466"/>
      <c r="BG2" s="466"/>
      <c r="BH2" s="466"/>
      <c r="BI2" s="466"/>
      <c r="BJ2" s="466"/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6"/>
      <c r="BV2" s="466"/>
      <c r="BW2" s="466"/>
      <c r="BX2" s="466"/>
      <c r="BY2" s="466"/>
      <c r="BZ2" s="466"/>
      <c r="CA2" s="466"/>
      <c r="CB2" s="466"/>
      <c r="CC2" s="466"/>
      <c r="CD2" s="466"/>
      <c r="CE2" s="466"/>
      <c r="CF2" s="466"/>
      <c r="CG2" s="466"/>
      <c r="CH2" s="466"/>
      <c r="CI2" s="466"/>
      <c r="CJ2" s="466"/>
      <c r="CK2" s="466"/>
      <c r="CL2" s="466"/>
      <c r="CM2" s="466"/>
      <c r="CN2" s="466"/>
      <c r="CO2" s="466"/>
      <c r="CP2" s="466"/>
      <c r="CQ2" s="466"/>
      <c r="CR2" s="466"/>
      <c r="CS2" s="466"/>
      <c r="CT2" s="466"/>
    </row>
    <row r="3" spans="1:98" ht="31" customHeight="1" thickBot="1">
      <c r="A3" s="468" t="s">
        <v>6279</v>
      </c>
      <c r="B3" s="469"/>
      <c r="C3" s="658" t="s">
        <v>274</v>
      </c>
      <c r="D3" s="470" t="s">
        <v>275</v>
      </c>
      <c r="E3" s="471" t="s">
        <v>276</v>
      </c>
      <c r="F3" s="470" t="s">
        <v>277</v>
      </c>
      <c r="G3" s="470" t="s">
        <v>278</v>
      </c>
      <c r="H3" s="472" t="s">
        <v>279</v>
      </c>
      <c r="I3" s="472" t="s">
        <v>280</v>
      </c>
      <c r="J3" s="472" t="s">
        <v>281</v>
      </c>
      <c r="K3" s="472" t="s">
        <v>282</v>
      </c>
      <c r="L3" s="472" t="s">
        <v>283</v>
      </c>
      <c r="M3" s="465"/>
      <c r="N3" s="470" t="s">
        <v>274</v>
      </c>
      <c r="O3" s="470" t="s">
        <v>275</v>
      </c>
      <c r="P3" s="471" t="s">
        <v>276</v>
      </c>
      <c r="Q3" s="470" t="s">
        <v>277</v>
      </c>
      <c r="R3" s="470" t="s">
        <v>278</v>
      </c>
      <c r="S3" s="472" t="s">
        <v>279</v>
      </c>
      <c r="T3" s="472" t="s">
        <v>280</v>
      </c>
      <c r="U3" s="472" t="s">
        <v>281</v>
      </c>
      <c r="V3" s="472" t="s">
        <v>282</v>
      </c>
      <c r="W3" s="472" t="s">
        <v>283</v>
      </c>
      <c r="X3" s="473" t="s">
        <v>6157</v>
      </c>
      <c r="Y3" s="474" t="s">
        <v>270</v>
      </c>
      <c r="Z3" s="475" t="s">
        <v>271</v>
      </c>
      <c r="AA3" s="476" t="s">
        <v>6158</v>
      </c>
      <c r="AB3" s="477" t="s">
        <v>6159</v>
      </c>
      <c r="AC3" s="476" t="s">
        <v>284</v>
      </c>
      <c r="AD3" s="477" t="s">
        <v>285</v>
      </c>
      <c r="AE3" s="478"/>
    </row>
    <row r="4" spans="1:98" ht="15" customHeight="1">
      <c r="A4" s="480" t="s">
        <v>6155</v>
      </c>
      <c r="B4" s="481" t="s">
        <v>6156</v>
      </c>
      <c r="C4" s="649" t="s">
        <v>2</v>
      </c>
      <c r="D4" s="483" t="s">
        <v>3</v>
      </c>
      <c r="E4" s="483" t="s">
        <v>3</v>
      </c>
      <c r="F4" s="483" t="s">
        <v>4</v>
      </c>
      <c r="G4" s="483" t="s">
        <v>5</v>
      </c>
      <c r="H4" s="482" t="s">
        <v>2</v>
      </c>
      <c r="I4" s="483" t="s">
        <v>3</v>
      </c>
      <c r="J4" s="483" t="s">
        <v>3</v>
      </c>
      <c r="K4" s="483" t="s">
        <v>4</v>
      </c>
      <c r="L4" s="483" t="s">
        <v>3</v>
      </c>
      <c r="M4" s="478"/>
      <c r="N4" s="484"/>
      <c r="O4" s="484"/>
      <c r="P4" s="484"/>
      <c r="Q4" s="484"/>
      <c r="R4" s="485"/>
      <c r="S4" s="484"/>
      <c r="T4" s="484"/>
      <c r="U4" s="484"/>
      <c r="V4" s="484"/>
      <c r="W4" s="485"/>
      <c r="Y4" s="487" t="s">
        <v>0</v>
      </c>
      <c r="Z4" s="488"/>
      <c r="AA4" s="488"/>
      <c r="AB4" s="488"/>
      <c r="AC4" s="488"/>
      <c r="AD4" s="488"/>
    </row>
    <row r="5" spans="1:98" ht="15" customHeight="1">
      <c r="A5" s="490" t="s">
        <v>6</v>
      </c>
      <c r="B5" s="491" t="s">
        <v>7</v>
      </c>
      <c r="C5" s="650">
        <v>9</v>
      </c>
      <c r="D5" s="492">
        <v>12</v>
      </c>
      <c r="E5" s="492">
        <v>18</v>
      </c>
      <c r="F5" s="492">
        <v>18</v>
      </c>
      <c r="G5" s="492">
        <v>18</v>
      </c>
      <c r="H5" s="492">
        <v>12</v>
      </c>
      <c r="I5" s="492">
        <v>12</v>
      </c>
      <c r="J5" s="492">
        <v>18</v>
      </c>
      <c r="K5" s="492">
        <v>18</v>
      </c>
      <c r="L5" s="492">
        <v>18</v>
      </c>
      <c r="N5" s="492"/>
      <c r="O5" s="492"/>
      <c r="P5" s="492"/>
      <c r="Q5" s="492"/>
      <c r="R5" s="493"/>
      <c r="S5" s="492"/>
      <c r="T5" s="492"/>
      <c r="U5" s="492"/>
      <c r="V5" s="492"/>
      <c r="W5" s="493"/>
      <c r="X5" s="494"/>
      <c r="Y5" s="494"/>
      <c r="Z5" s="491"/>
      <c r="AA5" s="491"/>
      <c r="AB5" s="491"/>
      <c r="AC5" s="491"/>
      <c r="AD5" s="491"/>
    </row>
    <row r="6" spans="1:98" ht="15" customHeight="1">
      <c r="A6" s="495" t="s">
        <v>8</v>
      </c>
      <c r="B6" s="496" t="s">
        <v>9</v>
      </c>
      <c r="C6" s="651">
        <v>7295</v>
      </c>
      <c r="D6" s="497">
        <v>10680</v>
      </c>
      <c r="E6" s="497">
        <v>14520</v>
      </c>
      <c r="F6" s="497">
        <v>7955</v>
      </c>
      <c r="G6" s="498">
        <v>3965</v>
      </c>
      <c r="H6" s="499">
        <v>6015</v>
      </c>
      <c r="I6" s="499">
        <v>62040</v>
      </c>
      <c r="J6" s="499">
        <v>13620</v>
      </c>
      <c r="K6" s="499">
        <v>32620</v>
      </c>
      <c r="L6" s="499">
        <v>13860</v>
      </c>
      <c r="N6" s="500" t="s">
        <v>272</v>
      </c>
      <c r="O6" s="492"/>
      <c r="P6" s="492"/>
      <c r="Q6" s="492"/>
      <c r="R6" s="493"/>
      <c r="S6" s="492"/>
      <c r="T6" s="492"/>
      <c r="U6" s="492"/>
      <c r="V6" s="492"/>
      <c r="W6" s="493"/>
      <c r="X6" s="501">
        <v>17257</v>
      </c>
      <c r="Y6" s="502">
        <v>19343.125</v>
      </c>
      <c r="Z6" s="502">
        <v>8912.5</v>
      </c>
      <c r="AA6" s="503">
        <v>8883</v>
      </c>
      <c r="AB6" s="503">
        <v>25631</v>
      </c>
      <c r="AC6" s="503">
        <v>10112.5</v>
      </c>
      <c r="AD6" s="504">
        <v>28573.75</v>
      </c>
    </row>
    <row r="7" spans="1:98" ht="15" customHeight="1">
      <c r="A7" s="505" t="s">
        <v>10</v>
      </c>
      <c r="B7" s="506" t="s">
        <v>9</v>
      </c>
      <c r="C7" s="652">
        <v>4895</v>
      </c>
      <c r="D7" s="507">
        <v>8578</v>
      </c>
      <c r="E7" s="507">
        <v>9579</v>
      </c>
      <c r="F7" s="507">
        <v>5179</v>
      </c>
      <c r="G7" s="507">
        <v>2694</v>
      </c>
      <c r="H7" s="508">
        <v>4536</v>
      </c>
      <c r="I7" s="508">
        <v>44522</v>
      </c>
      <c r="J7" s="508">
        <v>9999</v>
      </c>
      <c r="K7" s="508">
        <v>22527</v>
      </c>
      <c r="L7" s="508">
        <v>10445</v>
      </c>
      <c r="N7" s="507">
        <v>4.8949999999999996</v>
      </c>
      <c r="O7" s="507">
        <v>8.5779999999999994</v>
      </c>
      <c r="P7" s="507">
        <v>9.5790000000000006</v>
      </c>
      <c r="Q7" s="507">
        <v>5.1790000000000003</v>
      </c>
      <c r="R7" s="507">
        <v>2.694</v>
      </c>
      <c r="S7" s="508">
        <v>4.5359999999999996</v>
      </c>
      <c r="T7" s="508">
        <v>44.521999999999998</v>
      </c>
      <c r="U7" s="508">
        <v>9.9990000000000006</v>
      </c>
      <c r="V7" s="508">
        <v>22.527000000000001</v>
      </c>
      <c r="W7" s="508">
        <v>10.445</v>
      </c>
      <c r="X7" s="501"/>
      <c r="Y7" s="501"/>
      <c r="Z7" s="501"/>
      <c r="AA7" s="503"/>
      <c r="AB7" s="503"/>
      <c r="AC7" s="503"/>
      <c r="AD7" s="504"/>
    </row>
    <row r="8" spans="1:98" ht="15" customHeight="1">
      <c r="A8" s="505" t="s">
        <v>10</v>
      </c>
      <c r="B8" s="509" t="s">
        <v>251</v>
      </c>
      <c r="C8" s="510">
        <v>67</v>
      </c>
      <c r="D8" s="510">
        <v>80</v>
      </c>
      <c r="E8" s="511">
        <v>66</v>
      </c>
      <c r="F8" s="510">
        <v>65</v>
      </c>
      <c r="G8" s="512">
        <v>68</v>
      </c>
      <c r="H8" s="513">
        <v>75</v>
      </c>
      <c r="I8" s="513">
        <v>72</v>
      </c>
      <c r="J8" s="513">
        <v>73</v>
      </c>
      <c r="K8" s="513">
        <v>69</v>
      </c>
      <c r="L8" s="513">
        <v>75</v>
      </c>
      <c r="N8" s="492"/>
      <c r="O8" s="492"/>
      <c r="P8" s="492"/>
      <c r="Q8" s="492"/>
      <c r="R8" s="492"/>
      <c r="S8" s="492"/>
      <c r="T8" s="492"/>
      <c r="U8" s="492"/>
      <c r="V8" s="492"/>
      <c r="W8" s="493"/>
      <c r="X8" s="493"/>
      <c r="Y8" s="494"/>
      <c r="Z8" s="491"/>
      <c r="AA8" s="491"/>
      <c r="AB8" s="491"/>
      <c r="AC8" s="491"/>
      <c r="AD8" s="514"/>
    </row>
    <row r="9" spans="1:98" ht="15" customHeight="1">
      <c r="A9" s="515" t="s">
        <v>11</v>
      </c>
      <c r="B9" s="516" t="s">
        <v>9</v>
      </c>
      <c r="C9" s="653">
        <v>94.47</v>
      </c>
      <c r="D9" s="517">
        <v>260.37</v>
      </c>
      <c r="E9" s="517">
        <v>162.36600000000001</v>
      </c>
      <c r="F9" s="517">
        <v>93.974000000000004</v>
      </c>
      <c r="G9" s="518">
        <v>75.691000000000003</v>
      </c>
      <c r="H9" s="517">
        <v>136.941</v>
      </c>
      <c r="I9" s="517">
        <v>1831.625</v>
      </c>
      <c r="J9" s="517">
        <v>372.755</v>
      </c>
      <c r="K9" s="517">
        <v>573.28099999999995</v>
      </c>
      <c r="L9" s="517">
        <v>382.33100000000002</v>
      </c>
      <c r="N9" s="492"/>
      <c r="O9" s="492" t="s">
        <v>1</v>
      </c>
      <c r="P9" s="492"/>
      <c r="Q9" s="492"/>
      <c r="R9" s="492"/>
      <c r="S9" s="492"/>
      <c r="T9" s="492"/>
      <c r="U9" s="492"/>
      <c r="V9" s="492"/>
      <c r="W9" s="493"/>
      <c r="X9" s="493"/>
      <c r="Y9" s="494"/>
      <c r="Z9" s="491" t="s">
        <v>1</v>
      </c>
      <c r="AA9" s="491" t="s">
        <v>1</v>
      </c>
      <c r="AB9" s="491"/>
      <c r="AC9" s="491"/>
      <c r="AD9" s="491"/>
    </row>
    <row r="10" spans="1:98" ht="15" customHeight="1" thickBot="1">
      <c r="A10" s="519" t="s">
        <v>11</v>
      </c>
      <c r="B10" s="520" t="s">
        <v>252</v>
      </c>
      <c r="C10" s="654">
        <v>1.9299284984678242</v>
      </c>
      <c r="D10" s="521">
        <v>3.0353229190953601</v>
      </c>
      <c r="E10" s="521">
        <v>1.6950203570310054</v>
      </c>
      <c r="F10" s="521">
        <v>1.8145201776404711</v>
      </c>
      <c r="G10" s="521">
        <v>2.8096139569413512</v>
      </c>
      <c r="H10" s="521">
        <v>3.0189814814814815</v>
      </c>
      <c r="I10" s="521">
        <v>4.1139773595076594</v>
      </c>
      <c r="J10" s="521">
        <v>3.727922792279228</v>
      </c>
      <c r="K10" s="521">
        <v>2.5448617214897675</v>
      </c>
      <c r="L10" s="521">
        <v>3.6604212541886074</v>
      </c>
      <c r="N10" s="522"/>
      <c r="O10" s="522"/>
      <c r="P10" s="522"/>
      <c r="Q10" s="522"/>
      <c r="R10" s="522"/>
      <c r="S10" s="522"/>
      <c r="T10" s="522"/>
      <c r="U10" s="522"/>
      <c r="V10" s="522"/>
      <c r="W10" s="523"/>
      <c r="X10" s="524"/>
      <c r="Y10" s="525"/>
      <c r="Z10" s="525"/>
      <c r="AA10" s="526"/>
      <c r="AB10" s="526"/>
      <c r="AC10" s="526"/>
      <c r="AD10" s="526"/>
    </row>
    <row r="11" spans="1:98" ht="15" customHeight="1">
      <c r="A11" s="527" t="s">
        <v>12</v>
      </c>
      <c r="B11" s="528" t="s">
        <v>9</v>
      </c>
      <c r="C11" s="655">
        <v>4801</v>
      </c>
      <c r="D11" s="529">
        <v>8318</v>
      </c>
      <c r="E11" s="529">
        <v>9417</v>
      </c>
      <c r="F11" s="529">
        <v>5085</v>
      </c>
      <c r="G11" s="530">
        <v>2618</v>
      </c>
      <c r="H11" s="531">
        <v>4399</v>
      </c>
      <c r="I11" s="531">
        <v>42690</v>
      </c>
      <c r="J11" s="531">
        <v>9626</v>
      </c>
      <c r="K11" s="531">
        <v>21954</v>
      </c>
      <c r="L11" s="531">
        <v>10063</v>
      </c>
      <c r="N11" s="529">
        <v>4801</v>
      </c>
      <c r="O11" s="529">
        <v>8318</v>
      </c>
      <c r="P11" s="529">
        <v>9417</v>
      </c>
      <c r="Q11" s="529">
        <v>5085</v>
      </c>
      <c r="R11" s="530">
        <v>2618</v>
      </c>
      <c r="S11" s="531">
        <v>4399</v>
      </c>
      <c r="T11" s="531">
        <v>42690</v>
      </c>
      <c r="U11" s="531">
        <v>9626</v>
      </c>
      <c r="V11" s="531">
        <v>21954</v>
      </c>
      <c r="W11" s="531">
        <v>10063</v>
      </c>
      <c r="X11" s="501">
        <f>SUM(N11:W11)/10</f>
        <v>11897.1</v>
      </c>
      <c r="Y11" s="503">
        <f>SUM(N11+O11+P11+Q11+S11+T11+U11+V11)/8</f>
        <v>13286.25</v>
      </c>
      <c r="Z11" s="503">
        <f>SUM(R11+W11)/2</f>
        <v>6340.5</v>
      </c>
      <c r="AA11" s="503">
        <f>SUM(N11:R11)/5</f>
        <v>6047.8</v>
      </c>
      <c r="AB11" s="503">
        <f>SUM(S11:W11)/5</f>
        <v>17746.400000000001</v>
      </c>
      <c r="AC11" s="503">
        <f>SUM(N11:Q11)/4</f>
        <v>6905.25</v>
      </c>
      <c r="AD11" s="503">
        <f>SUM(S11:V11)/4</f>
        <v>19667.25</v>
      </c>
      <c r="AE11" s="489">
        <v>956.91099999999994</v>
      </c>
    </row>
    <row r="12" spans="1:98" ht="15" customHeight="1">
      <c r="A12" s="527" t="s">
        <v>12</v>
      </c>
      <c r="B12" s="528" t="s">
        <v>251</v>
      </c>
      <c r="C12" s="656">
        <f t="shared" ref="C12:L12" si="0">(C11/C6)*100</f>
        <v>65.812200137080197</v>
      </c>
      <c r="D12" s="532">
        <f t="shared" si="0"/>
        <v>77.883895131086149</v>
      </c>
      <c r="E12" s="532">
        <f t="shared" si="0"/>
        <v>64.855371900826441</v>
      </c>
      <c r="F12" s="532">
        <f t="shared" si="0"/>
        <v>63.922061596480205</v>
      </c>
      <c r="G12" s="532">
        <f t="shared" si="0"/>
        <v>66.027742749054212</v>
      </c>
      <c r="H12" s="533">
        <f t="shared" si="0"/>
        <v>73.133832086450539</v>
      </c>
      <c r="I12" s="533">
        <f t="shared" si="0"/>
        <v>68.810444874274651</v>
      </c>
      <c r="J12" s="533">
        <f t="shared" si="0"/>
        <v>70.675477239353896</v>
      </c>
      <c r="K12" s="533">
        <f t="shared" si="0"/>
        <v>67.302268546903747</v>
      </c>
      <c r="L12" s="533">
        <f t="shared" si="0"/>
        <v>72.604617604617602</v>
      </c>
      <c r="N12" s="532">
        <v>65.812200137080197</v>
      </c>
      <c r="O12" s="510">
        <v>77.883895131086149</v>
      </c>
      <c r="P12" s="532">
        <v>64.855371900826441</v>
      </c>
      <c r="Q12" s="510">
        <v>63.922061596480205</v>
      </c>
      <c r="R12" s="512">
        <v>66.027742749054212</v>
      </c>
      <c r="S12" s="513">
        <v>73.133832086450539</v>
      </c>
      <c r="T12" s="513">
        <v>68.810444874274651</v>
      </c>
      <c r="U12" s="513">
        <v>70.675477239353896</v>
      </c>
      <c r="V12" s="513">
        <v>67.302268546903747</v>
      </c>
      <c r="W12" s="513">
        <v>72.604617604617602</v>
      </c>
      <c r="X12" s="501">
        <f t="shared" ref="X12:X18" si="1">SUM(N12:W12)/10</f>
        <v>69.102791186612762</v>
      </c>
      <c r="Y12" s="502">
        <f t="shared" ref="Y12" si="2">SUM(N12+O12+P12+Q12+S12+T12+U12+V12)/8</f>
        <v>69.049443939056971</v>
      </c>
      <c r="Z12" s="502">
        <f t="shared" ref="Z12" si="3">SUM(R12+W12)/2</f>
        <v>69.3161801768359</v>
      </c>
      <c r="AA12" s="503">
        <v>67.700254302905449</v>
      </c>
      <c r="AB12" s="503">
        <v>70.505328070320076</v>
      </c>
      <c r="AC12" s="503">
        <v>68.118382191368255</v>
      </c>
      <c r="AD12" s="504">
        <v>69.980505686745701</v>
      </c>
      <c r="AE12" s="534"/>
    </row>
    <row r="13" spans="1:98" ht="15" customHeight="1">
      <c r="A13" s="535" t="s">
        <v>13</v>
      </c>
      <c r="B13" s="506" t="s">
        <v>9</v>
      </c>
      <c r="C13" s="656">
        <v>2666.03</v>
      </c>
      <c r="D13" s="511">
        <v>4300.5</v>
      </c>
      <c r="E13" s="511">
        <v>4804.7150000000001</v>
      </c>
      <c r="F13" s="511">
        <v>2894.127</v>
      </c>
      <c r="G13" s="511">
        <v>1669.079</v>
      </c>
      <c r="H13" s="536">
        <v>2658.3049999999998</v>
      </c>
      <c r="I13" s="536">
        <v>16095.700999999999</v>
      </c>
      <c r="J13" s="536">
        <v>4962.9120000000003</v>
      </c>
      <c r="K13" s="536">
        <v>10428.181</v>
      </c>
      <c r="L13" s="536">
        <v>4713.2240000000002</v>
      </c>
      <c r="M13" s="489">
        <v>956.91099999999994</v>
      </c>
      <c r="N13" s="532">
        <v>2666.03</v>
      </c>
      <c r="O13" s="510">
        <v>4300.5</v>
      </c>
      <c r="P13" s="532">
        <v>4804.7150000000001</v>
      </c>
      <c r="Q13" s="510">
        <v>2894.127</v>
      </c>
      <c r="R13" s="510">
        <v>1669.079</v>
      </c>
      <c r="S13" s="513">
        <v>2658.3049999999998</v>
      </c>
      <c r="T13" s="513">
        <v>16095.700999999999</v>
      </c>
      <c r="U13" s="513">
        <v>4962.9120000000003</v>
      </c>
      <c r="V13" s="513">
        <v>10428.181</v>
      </c>
      <c r="W13" s="513">
        <v>4713.2240000000002</v>
      </c>
      <c r="X13" s="501">
        <f t="shared" si="1"/>
        <v>5519.2774000000009</v>
      </c>
      <c r="Y13" s="502">
        <f t="shared" ref="Y13:Y18" si="4">SUM(N13+O13+P13+Q13+S13+T13+U13+V13)/8</f>
        <v>6101.3088749999988</v>
      </c>
      <c r="Z13" s="502">
        <f t="shared" ref="Z13:Z18" si="5">SUM(R13+W13)/2</f>
        <v>3191.1514999999999</v>
      </c>
      <c r="AA13" s="502">
        <f t="shared" ref="AA13:AA18" si="6">SUM(N13:R13)/5</f>
        <v>3266.8902000000003</v>
      </c>
      <c r="AB13" s="502">
        <f t="shared" ref="AB13:AB18" si="7">SUM(S13:W13)/5</f>
        <v>7771.664600000001</v>
      </c>
      <c r="AC13" s="502">
        <f t="shared" ref="AC13:AC18" si="8">SUM(N13:Q13)/4</f>
        <v>3666.3430000000003</v>
      </c>
      <c r="AD13" s="502">
        <f t="shared" ref="AD13:AD18" si="9">SUM(S13:V13)/4</f>
        <v>8536.2747500000005</v>
      </c>
      <c r="AE13" s="534">
        <v>855.42899999999997</v>
      </c>
    </row>
    <row r="14" spans="1:98" ht="15" customHeight="1">
      <c r="A14" s="535" t="s">
        <v>13</v>
      </c>
      <c r="B14" s="509" t="s">
        <v>14</v>
      </c>
      <c r="C14" s="656">
        <f t="shared" ref="C14:L14" si="10">(C13/C11)*100</f>
        <v>55.530722766090399</v>
      </c>
      <c r="D14" s="511">
        <f t="shared" si="10"/>
        <v>51.701130079345994</v>
      </c>
      <c r="E14" s="511">
        <f t="shared" si="10"/>
        <v>51.021716045449715</v>
      </c>
      <c r="F14" s="511">
        <f t="shared" si="10"/>
        <v>56.914985250737459</v>
      </c>
      <c r="G14" s="511">
        <f t="shared" si="10"/>
        <v>63.753972498090135</v>
      </c>
      <c r="H14" s="536">
        <f t="shared" si="10"/>
        <v>60.429756762900652</v>
      </c>
      <c r="I14" s="536">
        <f t="shared" si="10"/>
        <v>37.703680018739746</v>
      </c>
      <c r="J14" s="536">
        <f t="shared" si="10"/>
        <v>51.557365468522754</v>
      </c>
      <c r="K14" s="536">
        <f t="shared" si="10"/>
        <v>47.500141204336344</v>
      </c>
      <c r="L14" s="536">
        <f t="shared" si="10"/>
        <v>46.837165855112787</v>
      </c>
      <c r="M14" s="534"/>
      <c r="N14" s="532">
        <v>55.530722766090399</v>
      </c>
      <c r="O14" s="532">
        <v>51.701130079345994</v>
      </c>
      <c r="P14" s="532">
        <v>51.021716045449715</v>
      </c>
      <c r="Q14" s="532">
        <v>56.914985250737459</v>
      </c>
      <c r="R14" s="532">
        <v>63.753972498090135</v>
      </c>
      <c r="S14" s="513">
        <v>60.429756762900652</v>
      </c>
      <c r="T14" s="513">
        <v>37.703680018739746</v>
      </c>
      <c r="U14" s="513">
        <v>51.557365468522754</v>
      </c>
      <c r="V14" s="513">
        <v>47.500141204336344</v>
      </c>
      <c r="W14" s="513">
        <v>46.837165855112787</v>
      </c>
      <c r="X14" s="501">
        <f t="shared" si="1"/>
        <v>52.295063594932593</v>
      </c>
      <c r="Y14" s="502">
        <f t="shared" si="4"/>
        <v>51.544937199515381</v>
      </c>
      <c r="Z14" s="502">
        <f t="shared" si="5"/>
        <v>55.295569176601461</v>
      </c>
      <c r="AA14" s="502">
        <f t="shared" si="6"/>
        <v>55.784505327942739</v>
      </c>
      <c r="AB14" s="502">
        <f t="shared" si="7"/>
        <v>48.805621861922461</v>
      </c>
      <c r="AC14" s="502">
        <f t="shared" si="8"/>
        <v>53.79213853540589</v>
      </c>
      <c r="AD14" s="502">
        <f t="shared" si="9"/>
        <v>49.297735863624879</v>
      </c>
    </row>
    <row r="15" spans="1:98" ht="15" customHeight="1">
      <c r="A15" s="535" t="s">
        <v>15</v>
      </c>
      <c r="B15" s="506" t="s">
        <v>9</v>
      </c>
      <c r="C15" s="510">
        <v>2369.6669999999999</v>
      </c>
      <c r="D15" s="510">
        <v>3688.6489999999999</v>
      </c>
      <c r="E15" s="532">
        <v>4131.7179999999998</v>
      </c>
      <c r="F15" s="510">
        <v>2535.3829999999998</v>
      </c>
      <c r="G15" s="510">
        <v>1499.3119999999999</v>
      </c>
      <c r="H15" s="513">
        <v>2338.6790000000001</v>
      </c>
      <c r="I15" s="513">
        <v>12871.272000000001</v>
      </c>
      <c r="J15" s="513">
        <v>4278.1549999999997</v>
      </c>
      <c r="K15" s="513">
        <v>8893.5300000000007</v>
      </c>
      <c r="L15" s="513">
        <v>4029.64</v>
      </c>
      <c r="M15" s="534">
        <v>855.42899999999997</v>
      </c>
      <c r="N15" s="532">
        <v>2369.6669999999999</v>
      </c>
      <c r="O15" s="510">
        <v>3688.6489999999999</v>
      </c>
      <c r="P15" s="532">
        <v>4131.7179999999998</v>
      </c>
      <c r="Q15" s="510">
        <v>2535.3829999999998</v>
      </c>
      <c r="R15" s="510">
        <v>1499.3119999999999</v>
      </c>
      <c r="S15" s="513">
        <v>2338.6790000000001</v>
      </c>
      <c r="T15" s="513">
        <v>12871.272000000001</v>
      </c>
      <c r="U15" s="513">
        <v>4278.1549999999997</v>
      </c>
      <c r="V15" s="513">
        <v>8893.5300000000007</v>
      </c>
      <c r="W15" s="513">
        <v>4029.64</v>
      </c>
      <c r="X15" s="501">
        <f t="shared" si="1"/>
        <v>4663.6004999999996</v>
      </c>
      <c r="Y15" s="502">
        <f t="shared" si="4"/>
        <v>5138.381625</v>
      </c>
      <c r="Z15" s="502">
        <f t="shared" si="5"/>
        <v>2764.4759999999997</v>
      </c>
      <c r="AA15" s="502">
        <f t="shared" si="6"/>
        <v>2844.9458</v>
      </c>
      <c r="AB15" s="502">
        <f t="shared" si="7"/>
        <v>6482.2551999999996</v>
      </c>
      <c r="AC15" s="502">
        <f t="shared" si="8"/>
        <v>3181.3542499999999</v>
      </c>
      <c r="AD15" s="502">
        <f t="shared" si="9"/>
        <v>7095.4089999999997</v>
      </c>
    </row>
    <row r="16" spans="1:98" s="539" customFormat="1" ht="15" customHeight="1" thickBot="1">
      <c r="A16" s="535" t="s">
        <v>15</v>
      </c>
      <c r="B16" s="509" t="s">
        <v>16</v>
      </c>
      <c r="C16" s="510">
        <f>(C15/C13)*100</f>
        <v>88.883733491371046</v>
      </c>
      <c r="D16" s="532">
        <f t="shared" ref="D16:L16" si="11">(D15/D13)*100</f>
        <v>85.772561330077892</v>
      </c>
      <c r="E16" s="532">
        <f t="shared" si="11"/>
        <v>85.992988137693899</v>
      </c>
      <c r="F16" s="532">
        <f t="shared" si="11"/>
        <v>87.604414042645672</v>
      </c>
      <c r="G16" s="532">
        <f t="shared" si="11"/>
        <v>89.828701936816643</v>
      </c>
      <c r="H16" s="513">
        <f t="shared" si="11"/>
        <v>87.976323258617811</v>
      </c>
      <c r="I16" s="513">
        <f t="shared" si="11"/>
        <v>79.967141536737046</v>
      </c>
      <c r="J16" s="513">
        <f t="shared" si="11"/>
        <v>86.202515781057571</v>
      </c>
      <c r="K16" s="513">
        <f t="shared" si="11"/>
        <v>85.283617535982543</v>
      </c>
      <c r="L16" s="513">
        <f t="shared" si="11"/>
        <v>85.49646696189275</v>
      </c>
      <c r="M16" s="489"/>
      <c r="N16" s="532">
        <v>88.883733491371046</v>
      </c>
      <c r="O16" s="532">
        <v>85.772561330077892</v>
      </c>
      <c r="P16" s="532">
        <v>85.992988137693899</v>
      </c>
      <c r="Q16" s="532">
        <v>87.604414042645672</v>
      </c>
      <c r="R16" s="532">
        <v>89.828701936816643</v>
      </c>
      <c r="S16" s="513">
        <v>87.976323258617811</v>
      </c>
      <c r="T16" s="513">
        <v>79.967141536737046</v>
      </c>
      <c r="U16" s="513">
        <v>86.202515781057571</v>
      </c>
      <c r="V16" s="513">
        <v>85.283617535982543</v>
      </c>
      <c r="W16" s="513">
        <v>85.49646696189275</v>
      </c>
      <c r="X16" s="501">
        <f t="shared" si="1"/>
        <v>86.300846401289306</v>
      </c>
      <c r="Y16" s="502">
        <f t="shared" si="4"/>
        <v>85.960411889272933</v>
      </c>
      <c r="Z16" s="502">
        <f t="shared" si="5"/>
        <v>87.662584449354696</v>
      </c>
      <c r="AA16" s="502">
        <f t="shared" si="6"/>
        <v>87.616479787721033</v>
      </c>
      <c r="AB16" s="502">
        <f t="shared" si="7"/>
        <v>84.985213014857536</v>
      </c>
      <c r="AC16" s="502">
        <f t="shared" si="8"/>
        <v>87.063424250447127</v>
      </c>
      <c r="AD16" s="502">
        <f t="shared" si="9"/>
        <v>84.857399528098739</v>
      </c>
      <c r="AE16" s="537"/>
      <c r="AF16" s="538"/>
      <c r="AG16" s="538"/>
      <c r="AH16" s="538"/>
      <c r="AI16" s="538"/>
      <c r="AJ16" s="538"/>
      <c r="AK16" s="538"/>
      <c r="AL16" s="538"/>
      <c r="AM16" s="538"/>
      <c r="AN16" s="538"/>
      <c r="AO16" s="538"/>
      <c r="AP16" s="538"/>
      <c r="AQ16" s="538"/>
      <c r="AR16" s="538"/>
      <c r="AS16" s="538"/>
      <c r="AT16" s="538"/>
      <c r="AU16" s="538"/>
      <c r="AV16" s="538"/>
      <c r="AW16" s="538"/>
      <c r="AX16" s="538"/>
      <c r="AY16" s="538"/>
      <c r="AZ16" s="538"/>
      <c r="BA16" s="538"/>
      <c r="BB16" s="538"/>
      <c r="BC16" s="538"/>
      <c r="BD16" s="538"/>
      <c r="BE16" s="538"/>
      <c r="BF16" s="538"/>
      <c r="BG16" s="538"/>
      <c r="BH16" s="538"/>
      <c r="BI16" s="538"/>
      <c r="BJ16" s="538"/>
      <c r="BK16" s="538"/>
      <c r="BL16" s="538"/>
      <c r="BM16" s="538"/>
      <c r="BN16" s="538"/>
      <c r="BO16" s="538"/>
      <c r="BP16" s="538"/>
      <c r="BQ16" s="538"/>
      <c r="BR16" s="538"/>
      <c r="BS16" s="538"/>
      <c r="BT16" s="538"/>
      <c r="BU16" s="538"/>
      <c r="BV16" s="538"/>
      <c r="BW16" s="538"/>
      <c r="BX16" s="538"/>
      <c r="BY16" s="538"/>
      <c r="BZ16" s="538"/>
      <c r="CA16" s="538"/>
      <c r="CB16" s="538"/>
      <c r="CC16" s="538"/>
      <c r="CD16" s="538"/>
      <c r="CE16" s="538"/>
      <c r="CF16" s="538"/>
      <c r="CG16" s="538"/>
      <c r="CH16" s="538"/>
      <c r="CI16" s="538"/>
      <c r="CJ16" s="538"/>
      <c r="CK16" s="538"/>
      <c r="CL16" s="538"/>
      <c r="CM16" s="538"/>
      <c r="CN16" s="538"/>
      <c r="CO16" s="538"/>
      <c r="CP16" s="538"/>
      <c r="CQ16" s="538"/>
      <c r="CR16" s="538"/>
      <c r="CS16" s="538"/>
      <c r="CT16" s="538"/>
    </row>
    <row r="17" spans="1:100" ht="15" customHeight="1">
      <c r="A17" s="535" t="s">
        <v>17</v>
      </c>
      <c r="B17" s="506" t="s">
        <v>9</v>
      </c>
      <c r="C17" s="510">
        <v>66.385000000000005</v>
      </c>
      <c r="D17" s="510">
        <v>131.255</v>
      </c>
      <c r="E17" s="511">
        <v>144.20500000000001</v>
      </c>
      <c r="F17" s="510">
        <v>76.157000000000011</v>
      </c>
      <c r="G17" s="512">
        <v>35.773000000000003</v>
      </c>
      <c r="H17" s="513">
        <v>65.852000000000004</v>
      </c>
      <c r="I17" s="513">
        <v>761.827</v>
      </c>
      <c r="J17" s="513">
        <v>174.33800000000002</v>
      </c>
      <c r="K17" s="513">
        <v>333.935</v>
      </c>
      <c r="L17" s="513">
        <v>166.31500000000003</v>
      </c>
      <c r="N17" s="532">
        <v>66.385000000000005</v>
      </c>
      <c r="O17" s="510">
        <v>131.255</v>
      </c>
      <c r="P17" s="511">
        <v>144.20500000000001</v>
      </c>
      <c r="Q17" s="510">
        <v>76.157000000000011</v>
      </c>
      <c r="R17" s="512">
        <v>35.773000000000003</v>
      </c>
      <c r="S17" s="513">
        <v>65.852000000000004</v>
      </c>
      <c r="T17" s="513">
        <v>761.827</v>
      </c>
      <c r="U17" s="513">
        <v>174.33800000000002</v>
      </c>
      <c r="V17" s="513">
        <v>333.935</v>
      </c>
      <c r="W17" s="513">
        <v>166.31500000000003</v>
      </c>
      <c r="X17" s="501">
        <f t="shared" si="1"/>
        <v>195.60420000000002</v>
      </c>
      <c r="Y17" s="502">
        <f t="shared" si="4"/>
        <v>219.24424999999999</v>
      </c>
      <c r="Z17" s="502">
        <f t="shared" si="5"/>
        <v>101.04400000000001</v>
      </c>
      <c r="AA17" s="502">
        <f t="shared" si="6"/>
        <v>90.755000000000024</v>
      </c>
      <c r="AB17" s="502">
        <f t="shared" si="7"/>
        <v>300.45339999999999</v>
      </c>
      <c r="AC17" s="502">
        <f t="shared" si="8"/>
        <v>104.50050000000002</v>
      </c>
      <c r="AD17" s="502">
        <f t="shared" si="9"/>
        <v>333.988</v>
      </c>
      <c r="AE17" s="540"/>
      <c r="AF17" s="541"/>
      <c r="AG17" s="541"/>
      <c r="AH17" s="541"/>
      <c r="AI17" s="541"/>
      <c r="AJ17" s="541"/>
      <c r="AK17" s="541"/>
      <c r="AL17" s="541"/>
      <c r="AM17" s="541"/>
      <c r="AN17" s="541"/>
      <c r="AO17" s="541"/>
      <c r="AP17" s="541"/>
      <c r="AQ17" s="541"/>
      <c r="AR17" s="541"/>
      <c r="AS17" s="541"/>
      <c r="AT17" s="541"/>
      <c r="AU17" s="541"/>
      <c r="AV17" s="541"/>
      <c r="AW17" s="541"/>
      <c r="AX17" s="541"/>
      <c r="AY17" s="541"/>
      <c r="AZ17" s="541"/>
      <c r="BA17" s="541"/>
      <c r="BB17" s="541"/>
      <c r="BC17" s="541"/>
      <c r="BD17" s="541"/>
      <c r="BE17" s="541"/>
      <c r="BF17" s="541"/>
      <c r="BG17" s="541"/>
      <c r="BH17" s="541"/>
      <c r="BI17" s="541"/>
      <c r="BJ17" s="541"/>
      <c r="BK17" s="541"/>
      <c r="BL17" s="541"/>
      <c r="BM17" s="541"/>
      <c r="BN17" s="541"/>
      <c r="BO17" s="541"/>
      <c r="BP17" s="541"/>
      <c r="BQ17" s="541"/>
      <c r="BR17" s="541"/>
      <c r="BS17" s="541"/>
      <c r="BT17" s="541"/>
      <c r="BU17" s="541"/>
      <c r="BV17" s="541"/>
      <c r="BW17" s="541"/>
      <c r="BX17" s="541"/>
      <c r="BY17" s="541"/>
      <c r="BZ17" s="541"/>
      <c r="CA17" s="541"/>
      <c r="CB17" s="541"/>
      <c r="CC17" s="541"/>
      <c r="CD17" s="541"/>
      <c r="CE17" s="541"/>
      <c r="CF17" s="541"/>
      <c r="CG17" s="541"/>
      <c r="CH17" s="541"/>
      <c r="CI17" s="541"/>
      <c r="CJ17" s="541"/>
      <c r="CK17" s="541"/>
      <c r="CL17" s="541"/>
      <c r="CM17" s="541"/>
      <c r="CN17" s="541"/>
      <c r="CO17" s="541"/>
      <c r="CP17" s="541"/>
      <c r="CQ17" s="541"/>
      <c r="CR17" s="541"/>
      <c r="CS17" s="541"/>
      <c r="CT17" s="541"/>
      <c r="CU17" s="542"/>
      <c r="CV17" s="542"/>
    </row>
    <row r="18" spans="1:100" ht="15" customHeight="1" thickBot="1">
      <c r="A18" s="543" t="s">
        <v>17</v>
      </c>
      <c r="B18" s="544" t="s">
        <v>14</v>
      </c>
      <c r="C18" s="545">
        <v>1.3827327640074984</v>
      </c>
      <c r="D18" s="546">
        <v>1.5779634527530655</v>
      </c>
      <c r="E18" s="546">
        <v>1.531326324731868</v>
      </c>
      <c r="F18" s="546">
        <v>1.4976794493608656</v>
      </c>
      <c r="G18" s="546">
        <v>1.3664247517188695</v>
      </c>
      <c r="H18" s="547">
        <v>1.4969765855876336</v>
      </c>
      <c r="I18" s="547">
        <v>1.7845561021316469</v>
      </c>
      <c r="J18" s="547">
        <v>1.8111157282360277</v>
      </c>
      <c r="K18" s="547">
        <v>1.5210667759861529</v>
      </c>
      <c r="L18" s="547">
        <v>1.6527377521613835</v>
      </c>
      <c r="M18" s="537"/>
      <c r="N18" s="546">
        <v>1.3827327640074984</v>
      </c>
      <c r="O18" s="546">
        <v>1.5779634527530655</v>
      </c>
      <c r="P18" s="546">
        <v>1.531326324731868</v>
      </c>
      <c r="Q18" s="546">
        <v>1.4976794493608656</v>
      </c>
      <c r="R18" s="546">
        <v>1.3664247517188695</v>
      </c>
      <c r="S18" s="547">
        <v>1.4969765855876336</v>
      </c>
      <c r="T18" s="547">
        <v>1.7845561021316469</v>
      </c>
      <c r="U18" s="547">
        <v>1.8111157282360277</v>
      </c>
      <c r="V18" s="547">
        <v>1.5210667759861529</v>
      </c>
      <c r="W18" s="547">
        <v>1.6527377521613835</v>
      </c>
      <c r="X18" s="548">
        <f t="shared" si="1"/>
        <v>1.5622579686675011</v>
      </c>
      <c r="Y18" s="549">
        <f t="shared" si="4"/>
        <v>1.5754271478493447</v>
      </c>
      <c r="Z18" s="549">
        <f t="shared" si="5"/>
        <v>1.5095812519401264</v>
      </c>
      <c r="AA18" s="549">
        <f t="shared" si="6"/>
        <v>1.4712253485144333</v>
      </c>
      <c r="AB18" s="549">
        <f t="shared" si="7"/>
        <v>1.6532905888205689</v>
      </c>
      <c r="AC18" s="549">
        <f t="shared" si="8"/>
        <v>1.4974254977133243</v>
      </c>
      <c r="AD18" s="549">
        <f t="shared" si="9"/>
        <v>1.6534287979853652</v>
      </c>
      <c r="AE18" s="550"/>
    </row>
    <row r="19" spans="1:100" ht="15" customHeight="1">
      <c r="A19" s="551" t="s">
        <v>6369</v>
      </c>
      <c r="B19" s="552" t="s">
        <v>71</v>
      </c>
      <c r="C19" s="553">
        <v>13401</v>
      </c>
      <c r="D19" s="553">
        <v>27133</v>
      </c>
      <c r="E19" s="553">
        <v>30380</v>
      </c>
      <c r="F19" s="553">
        <v>20133</v>
      </c>
      <c r="G19" s="554">
        <v>8174</v>
      </c>
      <c r="H19" s="553">
        <v>16513</v>
      </c>
      <c r="I19" s="555">
        <v>211168</v>
      </c>
      <c r="J19" s="553">
        <v>41265</v>
      </c>
      <c r="K19" s="553">
        <v>72144</v>
      </c>
      <c r="L19" s="553">
        <v>42585</v>
      </c>
      <c r="M19" s="540"/>
      <c r="N19" s="556">
        <f t="shared" ref="N19:N50" si="12">(C19/C$11)*1000</f>
        <v>2791.2934805248906</v>
      </c>
      <c r="O19" s="556">
        <f t="shared" ref="O19:O50" si="13">(D19/D$11)*1000</f>
        <v>3261.9620100985817</v>
      </c>
      <c r="P19" s="556">
        <f t="shared" ref="P19:P50" si="14">(E19/E$11)*1000</f>
        <v>3226.080492725921</v>
      </c>
      <c r="Q19" s="556">
        <f t="shared" ref="Q19:Q50" si="15">(F19/F$11)*1000</f>
        <v>3959.2920353982304</v>
      </c>
      <c r="R19" s="556">
        <f t="shared" ref="R19:R50" si="16">(G19/G$11)*1000</f>
        <v>3122.2307104660049</v>
      </c>
      <c r="S19" s="556">
        <f t="shared" ref="S19:S50" si="17">(H19/H$11)*1000</f>
        <v>3753.8076835644465</v>
      </c>
      <c r="T19" s="556">
        <f t="shared" ref="T19:T50" si="18">(I19/I$11)*1000</f>
        <v>4946.5448582806284</v>
      </c>
      <c r="U19" s="556">
        <f t="shared" ref="U19:U50" si="19">(J19/J$11)*1000</f>
        <v>4286.8273426137539</v>
      </c>
      <c r="V19" s="556">
        <f t="shared" ref="V19:V50" si="20">(K19/K$11)*1000</f>
        <v>3286.1437551243512</v>
      </c>
      <c r="W19" s="557">
        <f t="shared" ref="W19:W50" si="21">(L19/L$11)*1000</f>
        <v>4231.8394117062508</v>
      </c>
      <c r="X19" s="558">
        <f t="shared" ref="X19:X50" si="22">SUM(N19:W19)/10</f>
        <v>3686.6021780503056</v>
      </c>
      <c r="Y19" s="558">
        <f t="shared" ref="Y19:Y50" si="23">SUM(N19+O19+P19+Q19+S19+T19+U19+V19)/8</f>
        <v>3688.9939572913504</v>
      </c>
      <c r="Z19" s="558">
        <f t="shared" ref="Z19:Z50" si="24">(R19+W19)/2</f>
        <v>3677.0350610861278</v>
      </c>
      <c r="AA19" s="558">
        <f t="shared" ref="AA19:AA50" si="25">SUM(N19:R19)/5</f>
        <v>3272.1717458427256</v>
      </c>
      <c r="AB19" s="558">
        <f t="shared" ref="AB19:AB50" si="26">SUM(S19:W19)/5</f>
        <v>4101.0326102578865</v>
      </c>
      <c r="AC19" s="558">
        <f t="shared" ref="AC19:AC50" si="27">SUM(N19+O19+P19+Q19)/4</f>
        <v>3309.657004686906</v>
      </c>
      <c r="AD19" s="559">
        <f t="shared" ref="AD19:AD50" si="28">SUM(S19+T19+U19+V19)/4</f>
        <v>4068.3309098957952</v>
      </c>
      <c r="AE19" s="550"/>
    </row>
    <row r="20" spans="1:100" ht="15" customHeight="1">
      <c r="A20" s="222" t="s">
        <v>19</v>
      </c>
      <c r="B20" s="552" t="s">
        <v>64</v>
      </c>
      <c r="C20" s="553">
        <v>16902</v>
      </c>
      <c r="D20" s="553">
        <v>28775</v>
      </c>
      <c r="E20" s="560">
        <v>33657</v>
      </c>
      <c r="F20" s="560">
        <v>14146</v>
      </c>
      <c r="G20" s="554">
        <v>5980</v>
      </c>
      <c r="H20" s="560">
        <v>9171</v>
      </c>
      <c r="I20" s="561">
        <v>126401</v>
      </c>
      <c r="J20" s="560">
        <v>35424</v>
      </c>
      <c r="K20" s="560">
        <v>76980</v>
      </c>
      <c r="L20" s="560">
        <v>19267</v>
      </c>
      <c r="M20" s="550"/>
      <c r="N20" s="556">
        <f t="shared" si="12"/>
        <v>3520.5165590501979</v>
      </c>
      <c r="O20" s="556">
        <f t="shared" si="13"/>
        <v>3459.3652320269298</v>
      </c>
      <c r="P20" s="556">
        <f t="shared" si="14"/>
        <v>3574.0681745778907</v>
      </c>
      <c r="Q20" s="556">
        <f t="shared" si="15"/>
        <v>2781.9075712881022</v>
      </c>
      <c r="R20" s="556">
        <f t="shared" si="16"/>
        <v>2284.1864018334609</v>
      </c>
      <c r="S20" s="556">
        <f t="shared" si="17"/>
        <v>2084.7919981814048</v>
      </c>
      <c r="T20" s="556">
        <f t="shared" si="18"/>
        <v>2960.9041930194426</v>
      </c>
      <c r="U20" s="556">
        <f t="shared" si="19"/>
        <v>3680.0332432993973</v>
      </c>
      <c r="V20" s="556">
        <f t="shared" si="20"/>
        <v>3506.4225198141567</v>
      </c>
      <c r="W20" s="557">
        <f t="shared" si="21"/>
        <v>1914.6377819735665</v>
      </c>
      <c r="X20" s="558">
        <f t="shared" si="22"/>
        <v>2976.6833675064549</v>
      </c>
      <c r="Y20" s="558">
        <f t="shared" si="23"/>
        <v>3196.0011864071903</v>
      </c>
      <c r="Z20" s="558">
        <f t="shared" si="24"/>
        <v>2099.4120919035136</v>
      </c>
      <c r="AA20" s="558">
        <f t="shared" si="25"/>
        <v>3124.008787755316</v>
      </c>
      <c r="AB20" s="558">
        <f t="shared" si="26"/>
        <v>2829.3579472575939</v>
      </c>
      <c r="AC20" s="558">
        <f t="shared" si="27"/>
        <v>3333.96438423578</v>
      </c>
      <c r="AD20" s="559">
        <f t="shared" si="28"/>
        <v>3058.0379885786006</v>
      </c>
      <c r="AE20" s="550"/>
    </row>
    <row r="21" spans="1:100" ht="15" customHeight="1">
      <c r="A21" s="352" t="s">
        <v>38</v>
      </c>
      <c r="B21" s="552" t="s">
        <v>93</v>
      </c>
      <c r="C21" s="553">
        <v>5267</v>
      </c>
      <c r="D21" s="553">
        <v>23407</v>
      </c>
      <c r="E21" s="560">
        <v>17556</v>
      </c>
      <c r="F21" s="560">
        <v>8609</v>
      </c>
      <c r="G21" s="554">
        <v>1958</v>
      </c>
      <c r="H21" s="560">
        <v>9632</v>
      </c>
      <c r="I21" s="561">
        <v>103625</v>
      </c>
      <c r="J21" s="560">
        <v>28401</v>
      </c>
      <c r="K21" s="560">
        <v>33482</v>
      </c>
      <c r="L21" s="560">
        <v>8010</v>
      </c>
      <c r="M21" s="550"/>
      <c r="N21" s="556">
        <f t="shared" si="12"/>
        <v>1097.0631118516976</v>
      </c>
      <c r="O21" s="556">
        <f t="shared" si="13"/>
        <v>2814.0177927386389</v>
      </c>
      <c r="P21" s="556">
        <f t="shared" si="14"/>
        <v>1864.2879898056706</v>
      </c>
      <c r="Q21" s="556">
        <f t="shared" si="15"/>
        <v>1693.0186823992133</v>
      </c>
      <c r="R21" s="556">
        <f t="shared" si="16"/>
        <v>747.89915966386559</v>
      </c>
      <c r="S21" s="556">
        <f t="shared" si="17"/>
        <v>2189.5885428506481</v>
      </c>
      <c r="T21" s="556">
        <f t="shared" si="18"/>
        <v>2427.3834621691262</v>
      </c>
      <c r="U21" s="556">
        <f t="shared" si="19"/>
        <v>2950.4467068356535</v>
      </c>
      <c r="V21" s="556">
        <f t="shared" si="20"/>
        <v>1525.0979320397194</v>
      </c>
      <c r="W21" s="557">
        <f t="shared" si="21"/>
        <v>795.98529265626553</v>
      </c>
      <c r="X21" s="558">
        <f t="shared" si="22"/>
        <v>1810.4788673010498</v>
      </c>
      <c r="Y21" s="558">
        <f t="shared" si="23"/>
        <v>2070.1130275862956</v>
      </c>
      <c r="Z21" s="558">
        <f t="shared" si="24"/>
        <v>771.9422261600655</v>
      </c>
      <c r="AA21" s="558">
        <f t="shared" si="25"/>
        <v>1643.257347291817</v>
      </c>
      <c r="AB21" s="558">
        <f t="shared" si="26"/>
        <v>1977.7003873102826</v>
      </c>
      <c r="AC21" s="558">
        <f t="shared" si="27"/>
        <v>1867.0968941988051</v>
      </c>
      <c r="AD21" s="559">
        <f t="shared" si="28"/>
        <v>2273.1291609737868</v>
      </c>
      <c r="AE21" s="540"/>
      <c r="AF21" s="541"/>
      <c r="AG21" s="541"/>
      <c r="AH21" s="541"/>
      <c r="AI21" s="541"/>
      <c r="AJ21" s="541"/>
      <c r="AK21" s="541"/>
      <c r="AL21" s="541"/>
      <c r="AM21" s="541"/>
      <c r="AN21" s="541"/>
      <c r="AO21" s="541"/>
      <c r="AP21" s="541"/>
      <c r="AQ21" s="541"/>
      <c r="AR21" s="541"/>
      <c r="AS21" s="541"/>
      <c r="AT21" s="541"/>
      <c r="AU21" s="541"/>
      <c r="AV21" s="541"/>
      <c r="AW21" s="541"/>
      <c r="AX21" s="541"/>
      <c r="AY21" s="541"/>
      <c r="AZ21" s="541"/>
      <c r="BA21" s="541"/>
      <c r="BB21" s="541"/>
      <c r="BC21" s="541"/>
      <c r="BD21" s="541"/>
      <c r="BE21" s="541"/>
      <c r="BF21" s="541"/>
      <c r="BG21" s="541"/>
      <c r="BH21" s="541"/>
      <c r="BI21" s="541"/>
      <c r="BJ21" s="541"/>
      <c r="BK21" s="541"/>
      <c r="BL21" s="541"/>
      <c r="BM21" s="541"/>
      <c r="BN21" s="541"/>
      <c r="BO21" s="541"/>
      <c r="BP21" s="541"/>
      <c r="BQ21" s="541"/>
      <c r="BR21" s="541"/>
      <c r="BS21" s="541"/>
      <c r="BT21" s="541"/>
      <c r="BU21" s="541"/>
      <c r="BV21" s="541"/>
      <c r="BW21" s="541"/>
      <c r="BX21" s="541"/>
      <c r="BY21" s="541"/>
      <c r="BZ21" s="541"/>
      <c r="CA21" s="541"/>
      <c r="CB21" s="541"/>
      <c r="CC21" s="541"/>
      <c r="CD21" s="541"/>
      <c r="CE21" s="541"/>
      <c r="CF21" s="541"/>
      <c r="CG21" s="541"/>
      <c r="CH21" s="541"/>
      <c r="CI21" s="541"/>
      <c r="CJ21" s="541"/>
      <c r="CK21" s="541"/>
      <c r="CL21" s="541"/>
      <c r="CM21" s="541"/>
      <c r="CN21" s="541"/>
      <c r="CO21" s="541"/>
      <c r="CP21" s="541"/>
      <c r="CQ21" s="541"/>
      <c r="CR21" s="541"/>
      <c r="CS21" s="541"/>
      <c r="CT21" s="541"/>
      <c r="CU21" s="542"/>
      <c r="CV21" s="542"/>
    </row>
    <row r="22" spans="1:100" ht="15" customHeight="1">
      <c r="A22" s="562" t="s">
        <v>194</v>
      </c>
      <c r="B22" s="552" t="s">
        <v>72</v>
      </c>
      <c r="C22" s="553">
        <v>6178</v>
      </c>
      <c r="D22" s="553">
        <v>18670</v>
      </c>
      <c r="E22" s="560">
        <v>12223</v>
      </c>
      <c r="F22" s="560">
        <v>7780</v>
      </c>
      <c r="G22" s="554">
        <v>4365</v>
      </c>
      <c r="H22" s="560">
        <v>9329</v>
      </c>
      <c r="I22" s="561">
        <v>122707</v>
      </c>
      <c r="J22" s="560">
        <v>18720</v>
      </c>
      <c r="K22" s="560">
        <v>27383</v>
      </c>
      <c r="L22" s="560">
        <v>22502</v>
      </c>
      <c r="M22" s="550"/>
      <c r="N22" s="556">
        <f t="shared" si="12"/>
        <v>1286.8152468235785</v>
      </c>
      <c r="O22" s="556">
        <f t="shared" si="13"/>
        <v>2244.5299350805481</v>
      </c>
      <c r="P22" s="556">
        <f t="shared" si="14"/>
        <v>1297.9717532122756</v>
      </c>
      <c r="Q22" s="556">
        <f t="shared" si="15"/>
        <v>1529.9901671583086</v>
      </c>
      <c r="R22" s="556">
        <f t="shared" si="16"/>
        <v>1667.3032849503438</v>
      </c>
      <c r="S22" s="556">
        <f t="shared" si="17"/>
        <v>2120.7092521027503</v>
      </c>
      <c r="T22" s="556">
        <f t="shared" si="18"/>
        <v>2874.3733895525884</v>
      </c>
      <c r="U22" s="556">
        <f t="shared" si="19"/>
        <v>1944.7330147517141</v>
      </c>
      <c r="V22" s="556">
        <f t="shared" si="20"/>
        <v>1247.2897877379976</v>
      </c>
      <c r="W22" s="557">
        <f t="shared" si="21"/>
        <v>2236.1124913047797</v>
      </c>
      <c r="X22" s="558">
        <f t="shared" si="22"/>
        <v>1844.9828322674882</v>
      </c>
      <c r="Y22" s="558">
        <f t="shared" si="23"/>
        <v>1818.3015683024701</v>
      </c>
      <c r="Z22" s="558">
        <f t="shared" si="24"/>
        <v>1951.7078881275618</v>
      </c>
      <c r="AA22" s="558">
        <f t="shared" si="25"/>
        <v>1605.322077445011</v>
      </c>
      <c r="AB22" s="558">
        <f t="shared" si="26"/>
        <v>2084.6435870899659</v>
      </c>
      <c r="AC22" s="558">
        <f t="shared" si="27"/>
        <v>1589.8267755686777</v>
      </c>
      <c r="AD22" s="559">
        <f t="shared" si="28"/>
        <v>2046.7763610362626</v>
      </c>
      <c r="AE22" s="540"/>
      <c r="AF22" s="541"/>
      <c r="AG22" s="541"/>
      <c r="AH22" s="541"/>
      <c r="AI22" s="541"/>
      <c r="AJ22" s="541"/>
      <c r="AK22" s="541"/>
      <c r="AL22" s="541"/>
      <c r="AM22" s="541"/>
      <c r="AN22" s="541"/>
      <c r="AO22" s="541"/>
      <c r="AP22" s="541"/>
      <c r="AQ22" s="541"/>
      <c r="AR22" s="541"/>
      <c r="AS22" s="541"/>
      <c r="AT22" s="541"/>
      <c r="AU22" s="541"/>
      <c r="AV22" s="541"/>
      <c r="AW22" s="541"/>
      <c r="AX22" s="541"/>
      <c r="AY22" s="541"/>
      <c r="AZ22" s="541"/>
      <c r="BA22" s="541"/>
      <c r="BB22" s="541"/>
      <c r="BC22" s="541"/>
      <c r="BD22" s="541"/>
      <c r="BE22" s="541"/>
      <c r="BF22" s="541"/>
      <c r="BG22" s="541"/>
      <c r="BH22" s="541"/>
      <c r="BI22" s="541"/>
      <c r="BJ22" s="541"/>
      <c r="BK22" s="541"/>
      <c r="BL22" s="541"/>
      <c r="BM22" s="541"/>
      <c r="BN22" s="541"/>
      <c r="BO22" s="541"/>
      <c r="BP22" s="541"/>
      <c r="BQ22" s="541"/>
      <c r="BR22" s="541"/>
      <c r="BS22" s="541"/>
      <c r="BT22" s="541"/>
      <c r="BU22" s="541"/>
      <c r="BV22" s="541"/>
      <c r="BW22" s="541"/>
      <c r="BX22" s="541"/>
      <c r="BY22" s="541"/>
      <c r="BZ22" s="541"/>
      <c r="CA22" s="541"/>
      <c r="CB22" s="541"/>
      <c r="CC22" s="541"/>
      <c r="CD22" s="541"/>
      <c r="CE22" s="541"/>
      <c r="CF22" s="541"/>
      <c r="CG22" s="541"/>
      <c r="CH22" s="541"/>
      <c r="CI22" s="541"/>
      <c r="CJ22" s="541"/>
      <c r="CK22" s="541"/>
      <c r="CL22" s="541"/>
      <c r="CM22" s="541"/>
      <c r="CN22" s="541"/>
      <c r="CO22" s="541"/>
      <c r="CP22" s="541"/>
      <c r="CQ22" s="541"/>
      <c r="CR22" s="541"/>
      <c r="CS22" s="541"/>
      <c r="CT22" s="541"/>
      <c r="CU22" s="542"/>
      <c r="CV22" s="542"/>
    </row>
    <row r="23" spans="1:100" ht="15" customHeight="1">
      <c r="A23" s="5" t="s">
        <v>37</v>
      </c>
      <c r="B23" s="563" t="s">
        <v>101</v>
      </c>
      <c r="C23" s="553">
        <v>3009</v>
      </c>
      <c r="D23" s="553">
        <v>3944</v>
      </c>
      <c r="E23" s="560">
        <v>6757</v>
      </c>
      <c r="F23" s="560">
        <v>4100</v>
      </c>
      <c r="G23" s="554">
        <v>1536</v>
      </c>
      <c r="H23" s="560">
        <v>1562</v>
      </c>
      <c r="I23" s="561">
        <v>23059</v>
      </c>
      <c r="J23" s="560">
        <v>5994</v>
      </c>
      <c r="K23" s="560">
        <v>11027</v>
      </c>
      <c r="L23" s="560">
        <v>7482</v>
      </c>
      <c r="M23" s="550"/>
      <c r="N23" s="556">
        <f t="shared" si="12"/>
        <v>626.74442824411585</v>
      </c>
      <c r="O23" s="556">
        <f t="shared" si="13"/>
        <v>474.15244049050256</v>
      </c>
      <c r="P23" s="556">
        <f t="shared" si="14"/>
        <v>717.5321227567166</v>
      </c>
      <c r="Q23" s="556">
        <f t="shared" si="15"/>
        <v>806.29301868239918</v>
      </c>
      <c r="R23" s="556">
        <f t="shared" si="16"/>
        <v>586.70741023682206</v>
      </c>
      <c r="S23" s="556">
        <f t="shared" si="17"/>
        <v>355.08070015912705</v>
      </c>
      <c r="T23" s="556">
        <f t="shared" si="18"/>
        <v>540.14991801358633</v>
      </c>
      <c r="U23" s="556">
        <f t="shared" si="19"/>
        <v>622.68855183877008</v>
      </c>
      <c r="V23" s="556">
        <f t="shared" si="20"/>
        <v>502.27748929580031</v>
      </c>
      <c r="W23" s="557">
        <f t="shared" si="21"/>
        <v>743.51585014409227</v>
      </c>
      <c r="X23" s="558">
        <f t="shared" si="22"/>
        <v>597.51419298619317</v>
      </c>
      <c r="Y23" s="558">
        <f t="shared" si="23"/>
        <v>580.61483368512722</v>
      </c>
      <c r="Z23" s="558">
        <f t="shared" si="24"/>
        <v>665.11163019045716</v>
      </c>
      <c r="AA23" s="558">
        <f t="shared" si="25"/>
        <v>642.28588408211124</v>
      </c>
      <c r="AB23" s="558">
        <f t="shared" si="26"/>
        <v>552.74250189027521</v>
      </c>
      <c r="AC23" s="558">
        <f t="shared" si="27"/>
        <v>656.18050254343359</v>
      </c>
      <c r="AD23" s="559">
        <f t="shared" si="28"/>
        <v>505.04916482682091</v>
      </c>
      <c r="AE23" s="550"/>
    </row>
    <row r="24" spans="1:100" ht="15" customHeight="1">
      <c r="A24" s="5" t="s">
        <v>20</v>
      </c>
      <c r="B24" s="552" t="s">
        <v>114</v>
      </c>
      <c r="C24" s="553">
        <v>1558</v>
      </c>
      <c r="D24" s="553">
        <v>4101</v>
      </c>
      <c r="E24" s="560">
        <v>5293</v>
      </c>
      <c r="F24" s="560">
        <v>2569</v>
      </c>
      <c r="G24" s="554">
        <v>1490</v>
      </c>
      <c r="H24" s="560">
        <v>2649</v>
      </c>
      <c r="I24" s="561">
        <v>20698</v>
      </c>
      <c r="J24" s="560">
        <v>5317</v>
      </c>
      <c r="K24" s="560">
        <v>7666</v>
      </c>
      <c r="L24" s="560">
        <v>3298</v>
      </c>
      <c r="M24" s="550"/>
      <c r="N24" s="556">
        <f t="shared" si="12"/>
        <v>324.51572589043946</v>
      </c>
      <c r="O24" s="556">
        <f t="shared" si="13"/>
        <v>493.02716999278675</v>
      </c>
      <c r="P24" s="556">
        <f t="shared" si="14"/>
        <v>562.06859934161628</v>
      </c>
      <c r="Q24" s="556">
        <f t="shared" si="15"/>
        <v>505.21140609636183</v>
      </c>
      <c r="R24" s="556">
        <f t="shared" si="16"/>
        <v>569.13674560733386</v>
      </c>
      <c r="S24" s="556">
        <f t="shared" si="17"/>
        <v>602.18231416230958</v>
      </c>
      <c r="T24" s="556">
        <f t="shared" si="18"/>
        <v>484.84422581400798</v>
      </c>
      <c r="U24" s="556">
        <f t="shared" si="19"/>
        <v>552.35819655100772</v>
      </c>
      <c r="V24" s="556">
        <f t="shared" si="20"/>
        <v>349.18465883210348</v>
      </c>
      <c r="W24" s="557">
        <f t="shared" si="21"/>
        <v>327.73526781277951</v>
      </c>
      <c r="X24" s="558">
        <f t="shared" si="22"/>
        <v>477.0264310100747</v>
      </c>
      <c r="Y24" s="558">
        <f t="shared" si="23"/>
        <v>484.17403708507919</v>
      </c>
      <c r="Z24" s="558">
        <f t="shared" si="24"/>
        <v>448.43600671005669</v>
      </c>
      <c r="AA24" s="558">
        <f t="shared" si="25"/>
        <v>490.7919293857077</v>
      </c>
      <c r="AB24" s="558">
        <f t="shared" si="26"/>
        <v>463.26093263444164</v>
      </c>
      <c r="AC24" s="558">
        <f t="shared" si="27"/>
        <v>471.20572533030111</v>
      </c>
      <c r="AD24" s="559">
        <f t="shared" si="28"/>
        <v>497.14234883985716</v>
      </c>
      <c r="AE24" s="550"/>
    </row>
    <row r="25" spans="1:100" ht="15" customHeight="1">
      <c r="A25" s="5" t="s">
        <v>210</v>
      </c>
      <c r="B25" s="563" t="s">
        <v>66</v>
      </c>
      <c r="C25" s="553">
        <v>5481</v>
      </c>
      <c r="D25" s="553">
        <v>1216</v>
      </c>
      <c r="E25" s="560">
        <v>3767</v>
      </c>
      <c r="F25" s="560">
        <v>1980</v>
      </c>
      <c r="G25" s="554">
        <v>559</v>
      </c>
      <c r="H25" s="560">
        <v>733</v>
      </c>
      <c r="I25" s="561">
        <v>7430</v>
      </c>
      <c r="J25" s="560">
        <v>819</v>
      </c>
      <c r="K25" s="560">
        <v>21013</v>
      </c>
      <c r="L25" s="560">
        <v>742</v>
      </c>
      <c r="M25" s="550"/>
      <c r="N25" s="556">
        <f t="shared" si="12"/>
        <v>1141.637158925224</v>
      </c>
      <c r="O25" s="556">
        <f t="shared" si="13"/>
        <v>146.18898773743689</v>
      </c>
      <c r="P25" s="556">
        <f t="shared" si="14"/>
        <v>400.02123818625887</v>
      </c>
      <c r="Q25" s="556">
        <f t="shared" si="15"/>
        <v>389.3805309734513</v>
      </c>
      <c r="R25" s="556">
        <f t="shared" si="16"/>
        <v>213.52177234530177</v>
      </c>
      <c r="S25" s="556">
        <f t="shared" si="17"/>
        <v>166.62877926801545</v>
      </c>
      <c r="T25" s="556">
        <f t="shared" si="18"/>
        <v>174.04544389786835</v>
      </c>
      <c r="U25" s="556">
        <f t="shared" si="19"/>
        <v>85.082069395387492</v>
      </c>
      <c r="V25" s="556">
        <f t="shared" si="20"/>
        <v>957.13765145303819</v>
      </c>
      <c r="W25" s="557">
        <f t="shared" si="21"/>
        <v>73.735466560667788</v>
      </c>
      <c r="X25" s="558">
        <f t="shared" si="22"/>
        <v>374.73790987426497</v>
      </c>
      <c r="Y25" s="558">
        <f t="shared" si="23"/>
        <v>432.51523247958505</v>
      </c>
      <c r="Z25" s="558">
        <f t="shared" si="24"/>
        <v>143.62861945298476</v>
      </c>
      <c r="AA25" s="558">
        <f t="shared" si="25"/>
        <v>458.14993763353448</v>
      </c>
      <c r="AB25" s="558">
        <f t="shared" si="26"/>
        <v>291.32588211499547</v>
      </c>
      <c r="AC25" s="558">
        <f t="shared" si="27"/>
        <v>519.30697895559274</v>
      </c>
      <c r="AD25" s="559">
        <f t="shared" si="28"/>
        <v>345.72348600357736</v>
      </c>
      <c r="AE25" s="550"/>
    </row>
    <row r="26" spans="1:100" ht="15" customHeight="1">
      <c r="A26" s="9" t="s">
        <v>205</v>
      </c>
      <c r="B26" s="552" t="s">
        <v>94</v>
      </c>
      <c r="C26" s="560">
        <v>723</v>
      </c>
      <c r="D26" s="560">
        <v>2319</v>
      </c>
      <c r="E26" s="560">
        <v>2593</v>
      </c>
      <c r="F26" s="560">
        <v>1172</v>
      </c>
      <c r="G26" s="554">
        <v>437</v>
      </c>
      <c r="H26" s="560">
        <v>1178</v>
      </c>
      <c r="I26" s="561">
        <v>14610</v>
      </c>
      <c r="J26" s="560">
        <v>6353</v>
      </c>
      <c r="K26" s="560">
        <v>4942</v>
      </c>
      <c r="L26" s="560">
        <v>4865</v>
      </c>
      <c r="M26" s="550"/>
      <c r="N26" s="556">
        <f t="shared" si="12"/>
        <v>150.59362632784837</v>
      </c>
      <c r="O26" s="556">
        <f t="shared" si="13"/>
        <v>278.79297908150994</v>
      </c>
      <c r="P26" s="556">
        <f t="shared" si="14"/>
        <v>275.35308484655411</v>
      </c>
      <c r="Q26" s="556">
        <f t="shared" si="15"/>
        <v>230.48180924287118</v>
      </c>
      <c r="R26" s="556">
        <f t="shared" si="16"/>
        <v>166.92131398013751</v>
      </c>
      <c r="S26" s="556">
        <f t="shared" si="17"/>
        <v>267.7881336667424</v>
      </c>
      <c r="T26" s="556">
        <f t="shared" si="18"/>
        <v>342.23471539002111</v>
      </c>
      <c r="U26" s="556">
        <f t="shared" si="19"/>
        <v>659.98337835030134</v>
      </c>
      <c r="V26" s="556">
        <f t="shared" si="20"/>
        <v>225.10704199690264</v>
      </c>
      <c r="W26" s="557">
        <f t="shared" si="21"/>
        <v>483.45423829871811</v>
      </c>
      <c r="X26" s="558">
        <f t="shared" si="22"/>
        <v>308.07103211816064</v>
      </c>
      <c r="Y26" s="558">
        <f t="shared" si="23"/>
        <v>303.79184611284393</v>
      </c>
      <c r="Z26" s="558">
        <f t="shared" si="24"/>
        <v>325.1877761394278</v>
      </c>
      <c r="AA26" s="558">
        <f t="shared" si="25"/>
        <v>220.42856269578419</v>
      </c>
      <c r="AB26" s="558">
        <f t="shared" si="26"/>
        <v>395.7135015405371</v>
      </c>
      <c r="AC26" s="558">
        <f t="shared" si="27"/>
        <v>233.80537487469587</v>
      </c>
      <c r="AD26" s="559">
        <f t="shared" si="28"/>
        <v>373.77831735099187</v>
      </c>
      <c r="AE26" s="550"/>
    </row>
    <row r="27" spans="1:100" s="225" customFormat="1" ht="15" customHeight="1">
      <c r="A27" s="11" t="s">
        <v>21</v>
      </c>
      <c r="B27" s="563" t="s">
        <v>97</v>
      </c>
      <c r="C27" s="560">
        <v>946</v>
      </c>
      <c r="D27" s="560">
        <v>2292</v>
      </c>
      <c r="E27" s="560">
        <v>1997</v>
      </c>
      <c r="F27" s="560">
        <v>1138</v>
      </c>
      <c r="G27" s="554">
        <v>532</v>
      </c>
      <c r="H27" s="560">
        <v>1467</v>
      </c>
      <c r="I27" s="561">
        <v>11669</v>
      </c>
      <c r="J27" s="560">
        <v>2386</v>
      </c>
      <c r="K27" s="560">
        <v>4266</v>
      </c>
      <c r="L27" s="560">
        <v>2733</v>
      </c>
      <c r="M27" s="550"/>
      <c r="N27" s="556">
        <f t="shared" si="12"/>
        <v>197.04228285773797</v>
      </c>
      <c r="O27" s="556">
        <f t="shared" si="13"/>
        <v>275.54700649194518</v>
      </c>
      <c r="P27" s="556">
        <f t="shared" si="14"/>
        <v>212.0632897950515</v>
      </c>
      <c r="Q27" s="556">
        <f t="shared" si="15"/>
        <v>223.79547689282202</v>
      </c>
      <c r="R27" s="556">
        <f t="shared" si="16"/>
        <v>203.20855614973263</v>
      </c>
      <c r="S27" s="556">
        <f t="shared" si="17"/>
        <v>333.48488292793814</v>
      </c>
      <c r="T27" s="556">
        <f t="shared" si="18"/>
        <v>273.34270320918245</v>
      </c>
      <c r="U27" s="556">
        <f t="shared" si="19"/>
        <v>247.8703511323499</v>
      </c>
      <c r="V27" s="556">
        <f t="shared" si="20"/>
        <v>194.31538671768243</v>
      </c>
      <c r="W27" s="557">
        <f t="shared" si="21"/>
        <v>271.58898936698802</v>
      </c>
      <c r="X27" s="558">
        <f t="shared" si="22"/>
        <v>243.22589255414306</v>
      </c>
      <c r="Y27" s="558">
        <f t="shared" si="23"/>
        <v>244.6826725030887</v>
      </c>
      <c r="Z27" s="558">
        <f t="shared" si="24"/>
        <v>237.39877275836034</v>
      </c>
      <c r="AA27" s="558">
        <f t="shared" si="25"/>
        <v>222.33132243745786</v>
      </c>
      <c r="AB27" s="558">
        <f t="shared" si="26"/>
        <v>264.1204626708282</v>
      </c>
      <c r="AC27" s="558">
        <f t="shared" si="27"/>
        <v>227.11201400938916</v>
      </c>
      <c r="AD27" s="559">
        <f t="shared" si="28"/>
        <v>262.25333099678824</v>
      </c>
      <c r="AE27" s="550"/>
      <c r="AF27" s="564"/>
      <c r="AG27" s="564"/>
      <c r="AH27" s="564"/>
      <c r="AI27" s="564"/>
      <c r="AJ27" s="564"/>
      <c r="AK27" s="564"/>
      <c r="AL27" s="564"/>
      <c r="AM27" s="564"/>
      <c r="AN27" s="564"/>
      <c r="AO27" s="564"/>
      <c r="AP27" s="564"/>
      <c r="AQ27" s="564"/>
      <c r="AR27" s="564"/>
      <c r="AS27" s="564"/>
      <c r="AT27" s="564"/>
      <c r="AU27" s="564"/>
      <c r="AV27" s="564"/>
      <c r="AW27" s="564"/>
      <c r="AX27" s="564"/>
      <c r="AY27" s="564"/>
      <c r="AZ27" s="564"/>
      <c r="BA27" s="564"/>
      <c r="BB27" s="564"/>
      <c r="BC27" s="564"/>
      <c r="BD27" s="564"/>
      <c r="BE27" s="564"/>
      <c r="BF27" s="564"/>
      <c r="BG27" s="564"/>
      <c r="BH27" s="564"/>
      <c r="BI27" s="564"/>
      <c r="BJ27" s="564"/>
      <c r="BK27" s="564"/>
      <c r="BL27" s="564"/>
      <c r="BM27" s="564"/>
      <c r="BN27" s="564"/>
      <c r="BO27" s="564"/>
      <c r="BP27" s="564"/>
      <c r="BQ27" s="564"/>
      <c r="BR27" s="564"/>
      <c r="BS27" s="564"/>
      <c r="BT27" s="564"/>
      <c r="BU27" s="564"/>
      <c r="BV27" s="564"/>
      <c r="BW27" s="564"/>
      <c r="BX27" s="564"/>
      <c r="BY27" s="564"/>
      <c r="BZ27" s="564"/>
      <c r="CA27" s="564"/>
      <c r="CB27" s="564"/>
      <c r="CC27" s="564"/>
      <c r="CD27" s="564"/>
      <c r="CE27" s="564"/>
      <c r="CF27" s="564"/>
      <c r="CG27" s="564"/>
      <c r="CH27" s="564"/>
      <c r="CI27" s="564"/>
      <c r="CJ27" s="564"/>
      <c r="CK27" s="564"/>
      <c r="CL27" s="564"/>
      <c r="CM27" s="564"/>
      <c r="CN27" s="564"/>
      <c r="CO27" s="564"/>
      <c r="CP27" s="564"/>
      <c r="CQ27" s="564"/>
      <c r="CR27" s="564"/>
      <c r="CS27" s="564"/>
      <c r="CT27" s="564"/>
      <c r="CU27" s="410"/>
      <c r="CV27" s="410"/>
    </row>
    <row r="28" spans="1:100" ht="15" customHeight="1">
      <c r="A28" s="227" t="s">
        <v>22</v>
      </c>
      <c r="B28" s="552" t="s">
        <v>76</v>
      </c>
      <c r="C28" s="553">
        <v>648</v>
      </c>
      <c r="D28" s="553">
        <v>1767</v>
      </c>
      <c r="E28" s="560">
        <v>2209</v>
      </c>
      <c r="F28" s="560">
        <v>962</v>
      </c>
      <c r="G28" s="554">
        <v>693</v>
      </c>
      <c r="H28" s="560">
        <v>995</v>
      </c>
      <c r="I28" s="561">
        <v>9030</v>
      </c>
      <c r="J28" s="560">
        <v>2700</v>
      </c>
      <c r="K28" s="560">
        <v>4852</v>
      </c>
      <c r="L28" s="560">
        <v>3585</v>
      </c>
      <c r="M28" s="550"/>
      <c r="N28" s="556">
        <f t="shared" si="12"/>
        <v>134.97188085815458</v>
      </c>
      <c r="O28" s="556">
        <f t="shared" si="13"/>
        <v>212.43087280596299</v>
      </c>
      <c r="P28" s="556">
        <f t="shared" si="14"/>
        <v>234.5757672294786</v>
      </c>
      <c r="Q28" s="556">
        <f t="shared" si="15"/>
        <v>189.18387413962634</v>
      </c>
      <c r="R28" s="556">
        <f t="shared" si="16"/>
        <v>264.70588235294116</v>
      </c>
      <c r="S28" s="556">
        <f t="shared" si="17"/>
        <v>226.1877699477154</v>
      </c>
      <c r="T28" s="556">
        <f t="shared" si="18"/>
        <v>211.52494729444834</v>
      </c>
      <c r="U28" s="556">
        <f t="shared" si="19"/>
        <v>280.49033866611262</v>
      </c>
      <c r="V28" s="556">
        <f t="shared" si="20"/>
        <v>221.00756126446205</v>
      </c>
      <c r="W28" s="557">
        <f t="shared" si="21"/>
        <v>356.25558978435856</v>
      </c>
      <c r="X28" s="558">
        <f t="shared" si="22"/>
        <v>233.13344843432606</v>
      </c>
      <c r="Y28" s="558">
        <f t="shared" si="23"/>
        <v>213.79662652574513</v>
      </c>
      <c r="Z28" s="558">
        <f t="shared" si="24"/>
        <v>310.48073606864989</v>
      </c>
      <c r="AA28" s="558">
        <f t="shared" si="25"/>
        <v>207.17365547723276</v>
      </c>
      <c r="AB28" s="558">
        <f t="shared" si="26"/>
        <v>259.09324139141938</v>
      </c>
      <c r="AC28" s="558">
        <f t="shared" si="27"/>
        <v>192.79059875830563</v>
      </c>
      <c r="AD28" s="559">
        <f t="shared" si="28"/>
        <v>234.80265429318462</v>
      </c>
      <c r="AE28" s="550"/>
    </row>
    <row r="29" spans="1:100" ht="15" customHeight="1">
      <c r="A29" s="5" t="s">
        <v>207</v>
      </c>
      <c r="B29" s="552" t="s">
        <v>103</v>
      </c>
      <c r="C29" s="553">
        <v>1055</v>
      </c>
      <c r="D29" s="553">
        <v>914</v>
      </c>
      <c r="E29" s="560">
        <v>2050</v>
      </c>
      <c r="F29" s="560">
        <v>1312</v>
      </c>
      <c r="G29" s="554">
        <v>1531</v>
      </c>
      <c r="H29" s="560">
        <v>1212</v>
      </c>
      <c r="I29" s="561">
        <v>7212</v>
      </c>
      <c r="J29" s="560">
        <v>1612</v>
      </c>
      <c r="K29" s="560">
        <v>6261</v>
      </c>
      <c r="L29" s="560">
        <v>3459</v>
      </c>
      <c r="M29" s="550"/>
      <c r="N29" s="556">
        <f t="shared" si="12"/>
        <v>219.74588627369297</v>
      </c>
      <c r="O29" s="556">
        <f t="shared" si="13"/>
        <v>109.8821832171195</v>
      </c>
      <c r="P29" s="556">
        <f t="shared" si="14"/>
        <v>217.69140915365827</v>
      </c>
      <c r="Q29" s="556">
        <f t="shared" si="15"/>
        <v>258.0137659783677</v>
      </c>
      <c r="R29" s="556">
        <f t="shared" si="16"/>
        <v>584.7975553857907</v>
      </c>
      <c r="S29" s="556">
        <f t="shared" si="17"/>
        <v>275.51716299158903</v>
      </c>
      <c r="T29" s="556">
        <f t="shared" si="18"/>
        <v>168.93886156008435</v>
      </c>
      <c r="U29" s="556">
        <f t="shared" si="19"/>
        <v>167.46312071473093</v>
      </c>
      <c r="V29" s="556">
        <f t="shared" si="20"/>
        <v>285.1872096201148</v>
      </c>
      <c r="W29" s="557">
        <f t="shared" si="21"/>
        <v>343.73447282122629</v>
      </c>
      <c r="X29" s="558">
        <f t="shared" si="22"/>
        <v>263.09716277163744</v>
      </c>
      <c r="Y29" s="558">
        <f t="shared" si="23"/>
        <v>212.80494993866969</v>
      </c>
      <c r="Z29" s="558">
        <f t="shared" si="24"/>
        <v>464.2660141035085</v>
      </c>
      <c r="AA29" s="558">
        <f t="shared" si="25"/>
        <v>278.02616000172583</v>
      </c>
      <c r="AB29" s="558">
        <f t="shared" si="26"/>
        <v>248.16816554154912</v>
      </c>
      <c r="AC29" s="558">
        <f t="shared" si="27"/>
        <v>201.33331115570962</v>
      </c>
      <c r="AD29" s="559">
        <f t="shared" si="28"/>
        <v>224.27658872162979</v>
      </c>
      <c r="AE29" s="550"/>
    </row>
    <row r="30" spans="1:100" ht="15" customHeight="1">
      <c r="A30" s="5" t="s">
        <v>206</v>
      </c>
      <c r="B30" s="563" t="s">
        <v>95</v>
      </c>
      <c r="C30" s="553">
        <v>522</v>
      </c>
      <c r="D30" s="553">
        <v>1518</v>
      </c>
      <c r="E30" s="560">
        <v>4778</v>
      </c>
      <c r="F30" s="560">
        <v>879</v>
      </c>
      <c r="G30" s="554">
        <v>296</v>
      </c>
      <c r="H30" s="560">
        <v>601</v>
      </c>
      <c r="I30" s="561">
        <v>6882</v>
      </c>
      <c r="J30" s="560">
        <v>1825</v>
      </c>
      <c r="K30" s="560">
        <v>3333</v>
      </c>
      <c r="L30" s="560">
        <v>826</v>
      </c>
      <c r="M30" s="550"/>
      <c r="N30" s="556">
        <f t="shared" si="12"/>
        <v>108.72734846906894</v>
      </c>
      <c r="O30" s="556">
        <f t="shared" si="13"/>
        <v>182.49579225775429</v>
      </c>
      <c r="P30" s="556">
        <f t="shared" si="14"/>
        <v>507.3802697249655</v>
      </c>
      <c r="Q30" s="556">
        <f t="shared" si="15"/>
        <v>172.8613569321534</v>
      </c>
      <c r="R30" s="556">
        <f t="shared" si="16"/>
        <v>113.06340718105425</v>
      </c>
      <c r="S30" s="556">
        <f t="shared" si="17"/>
        <v>136.62195953625826</v>
      </c>
      <c r="T30" s="556">
        <f t="shared" si="18"/>
        <v>161.20871398453971</v>
      </c>
      <c r="U30" s="556">
        <f t="shared" si="19"/>
        <v>189.59069187616871</v>
      </c>
      <c r="V30" s="556">
        <f t="shared" si="20"/>
        <v>151.81743645804866</v>
      </c>
      <c r="W30" s="557">
        <f t="shared" si="21"/>
        <v>82.082877869422646</v>
      </c>
      <c r="X30" s="558">
        <f t="shared" si="22"/>
        <v>180.58498542894341</v>
      </c>
      <c r="Y30" s="558">
        <f t="shared" si="23"/>
        <v>201.33794615486968</v>
      </c>
      <c r="Z30" s="558">
        <f t="shared" si="24"/>
        <v>97.573142525238438</v>
      </c>
      <c r="AA30" s="558">
        <f t="shared" si="25"/>
        <v>216.90563491299926</v>
      </c>
      <c r="AB30" s="558">
        <f t="shared" si="26"/>
        <v>144.26433594488759</v>
      </c>
      <c r="AC30" s="558">
        <f t="shared" si="27"/>
        <v>242.86619184598553</v>
      </c>
      <c r="AD30" s="559">
        <f t="shared" si="28"/>
        <v>159.80970046375384</v>
      </c>
      <c r="AE30" s="550"/>
    </row>
    <row r="31" spans="1:100" ht="15" customHeight="1">
      <c r="A31" s="5" t="s">
        <v>214</v>
      </c>
      <c r="B31" s="552" t="s">
        <v>67</v>
      </c>
      <c r="C31" s="553">
        <v>577</v>
      </c>
      <c r="D31" s="553">
        <v>789</v>
      </c>
      <c r="E31" s="560">
        <v>1771</v>
      </c>
      <c r="F31" s="560">
        <v>898</v>
      </c>
      <c r="G31" s="554">
        <v>448</v>
      </c>
      <c r="H31" s="560">
        <v>932</v>
      </c>
      <c r="I31" s="561">
        <v>6752</v>
      </c>
      <c r="J31" s="560">
        <v>2509</v>
      </c>
      <c r="K31" s="560">
        <v>5042</v>
      </c>
      <c r="L31" s="560">
        <v>1982</v>
      </c>
      <c r="M31" s="550"/>
      <c r="N31" s="556">
        <f t="shared" si="12"/>
        <v>120.1832951468444</v>
      </c>
      <c r="O31" s="556">
        <f t="shared" si="13"/>
        <v>94.854532339504686</v>
      </c>
      <c r="P31" s="556">
        <f t="shared" si="14"/>
        <v>188.06413932250186</v>
      </c>
      <c r="Q31" s="556">
        <f t="shared" si="15"/>
        <v>176.59783677482793</v>
      </c>
      <c r="R31" s="556">
        <f t="shared" si="16"/>
        <v>171.12299465240642</v>
      </c>
      <c r="S31" s="556">
        <f t="shared" si="17"/>
        <v>211.86633325755855</v>
      </c>
      <c r="T31" s="556">
        <f t="shared" si="18"/>
        <v>158.16350433356757</v>
      </c>
      <c r="U31" s="556">
        <f t="shared" si="19"/>
        <v>260.64824433825055</v>
      </c>
      <c r="V31" s="556">
        <f t="shared" si="20"/>
        <v>229.66202058850325</v>
      </c>
      <c r="W31" s="557">
        <f t="shared" si="21"/>
        <v>196.95915730895359</v>
      </c>
      <c r="X31" s="558">
        <f t="shared" si="22"/>
        <v>180.81220580629187</v>
      </c>
      <c r="Y31" s="558">
        <f t="shared" si="23"/>
        <v>180.00498826269487</v>
      </c>
      <c r="Z31" s="558">
        <f t="shared" si="24"/>
        <v>184.04107598068001</v>
      </c>
      <c r="AA31" s="558">
        <f t="shared" si="25"/>
        <v>150.16455964721706</v>
      </c>
      <c r="AB31" s="558">
        <f t="shared" si="26"/>
        <v>211.45985196536671</v>
      </c>
      <c r="AC31" s="558">
        <f t="shared" si="27"/>
        <v>144.92495089591972</v>
      </c>
      <c r="AD31" s="559">
        <f t="shared" si="28"/>
        <v>215.08502562947001</v>
      </c>
      <c r="AE31" s="550"/>
    </row>
    <row r="32" spans="1:100" ht="15" customHeight="1">
      <c r="A32" s="5" t="s">
        <v>195</v>
      </c>
      <c r="B32" s="552" t="s">
        <v>77</v>
      </c>
      <c r="C32" s="553">
        <v>543</v>
      </c>
      <c r="D32" s="553">
        <v>1747</v>
      </c>
      <c r="E32" s="560">
        <v>933</v>
      </c>
      <c r="F32" s="560">
        <v>577</v>
      </c>
      <c r="G32" s="554">
        <v>510</v>
      </c>
      <c r="H32" s="560">
        <v>670</v>
      </c>
      <c r="I32" s="561">
        <v>7377</v>
      </c>
      <c r="J32" s="560">
        <v>2068</v>
      </c>
      <c r="K32" s="560">
        <v>2378</v>
      </c>
      <c r="L32" s="560">
        <v>3147</v>
      </c>
      <c r="M32" s="550"/>
      <c r="N32" s="556">
        <f t="shared" si="12"/>
        <v>113.10143720058322</v>
      </c>
      <c r="O32" s="556">
        <f t="shared" si="13"/>
        <v>210.02644866554459</v>
      </c>
      <c r="P32" s="556">
        <f t="shared" si="14"/>
        <v>99.076138897738133</v>
      </c>
      <c r="Q32" s="556">
        <f t="shared" si="15"/>
        <v>113.47099311701081</v>
      </c>
      <c r="R32" s="556">
        <f t="shared" si="16"/>
        <v>194.80519480519482</v>
      </c>
      <c r="S32" s="556">
        <f t="shared" si="17"/>
        <v>152.30734257785861</v>
      </c>
      <c r="T32" s="556">
        <f t="shared" si="18"/>
        <v>172.80393534785665</v>
      </c>
      <c r="U32" s="556">
        <f t="shared" si="19"/>
        <v>214.83482235611885</v>
      </c>
      <c r="V32" s="556">
        <f t="shared" si="20"/>
        <v>108.31739090826272</v>
      </c>
      <c r="W32" s="557">
        <f t="shared" si="21"/>
        <v>312.72980224585115</v>
      </c>
      <c r="X32" s="558">
        <f t="shared" si="22"/>
        <v>169.14735061220193</v>
      </c>
      <c r="Y32" s="558">
        <f t="shared" si="23"/>
        <v>147.9923136338717</v>
      </c>
      <c r="Z32" s="558">
        <f t="shared" si="24"/>
        <v>253.76749852552297</v>
      </c>
      <c r="AA32" s="558">
        <f t="shared" si="25"/>
        <v>146.09604253721432</v>
      </c>
      <c r="AB32" s="558">
        <f t="shared" si="26"/>
        <v>192.19865868718961</v>
      </c>
      <c r="AC32" s="558">
        <f t="shared" si="27"/>
        <v>133.9187544702192</v>
      </c>
      <c r="AD32" s="559">
        <f t="shared" si="28"/>
        <v>162.06587279752421</v>
      </c>
      <c r="AE32" s="550"/>
    </row>
    <row r="33" spans="1:100" ht="15" customHeight="1">
      <c r="A33" s="5" t="s">
        <v>243</v>
      </c>
      <c r="B33" s="563" t="s">
        <v>122</v>
      </c>
      <c r="C33" s="553">
        <v>154</v>
      </c>
      <c r="D33" s="553">
        <v>497</v>
      </c>
      <c r="E33" s="560">
        <v>750</v>
      </c>
      <c r="F33" s="560">
        <v>552</v>
      </c>
      <c r="G33" s="554">
        <v>148</v>
      </c>
      <c r="H33" s="560">
        <v>801</v>
      </c>
      <c r="I33" s="561">
        <v>5456</v>
      </c>
      <c r="J33" s="560">
        <v>1986</v>
      </c>
      <c r="K33" s="560">
        <v>1810</v>
      </c>
      <c r="L33" s="560">
        <v>2133</v>
      </c>
      <c r="M33" s="550"/>
      <c r="N33" s="556">
        <f t="shared" si="12"/>
        <v>32.076650697771299</v>
      </c>
      <c r="O33" s="556">
        <f t="shared" si="13"/>
        <v>59.749939889396487</v>
      </c>
      <c r="P33" s="556">
        <f t="shared" si="14"/>
        <v>79.643198470850592</v>
      </c>
      <c r="Q33" s="556">
        <f t="shared" si="15"/>
        <v>108.55457227138643</v>
      </c>
      <c r="R33" s="556">
        <f t="shared" si="16"/>
        <v>56.531703590527123</v>
      </c>
      <c r="S33" s="556">
        <f t="shared" si="17"/>
        <v>182.08683791770858</v>
      </c>
      <c r="T33" s="556">
        <f t="shared" si="18"/>
        <v>127.80510658233779</v>
      </c>
      <c r="U33" s="556">
        <f t="shared" si="19"/>
        <v>206.3162268855184</v>
      </c>
      <c r="V33" s="556">
        <f t="shared" si="20"/>
        <v>82.445112507971203</v>
      </c>
      <c r="W33" s="557">
        <f t="shared" si="21"/>
        <v>211.96462287588193</v>
      </c>
      <c r="X33" s="558">
        <f t="shared" si="22"/>
        <v>114.71739716893498</v>
      </c>
      <c r="Y33" s="558">
        <f t="shared" si="23"/>
        <v>109.8347056528676</v>
      </c>
      <c r="Z33" s="558">
        <f t="shared" si="24"/>
        <v>134.24816323320454</v>
      </c>
      <c r="AA33" s="558">
        <f t="shared" si="25"/>
        <v>67.31121298398638</v>
      </c>
      <c r="AB33" s="558">
        <f t="shared" si="26"/>
        <v>162.12358135388359</v>
      </c>
      <c r="AC33" s="558">
        <f t="shared" si="27"/>
        <v>70.006090332351192</v>
      </c>
      <c r="AD33" s="559">
        <f t="shared" si="28"/>
        <v>149.663320973384</v>
      </c>
      <c r="AE33" s="550"/>
    </row>
    <row r="34" spans="1:100" ht="15" customHeight="1">
      <c r="A34" s="5" t="s">
        <v>197</v>
      </c>
      <c r="B34" s="552" t="s">
        <v>84</v>
      </c>
      <c r="C34" s="553">
        <v>1177</v>
      </c>
      <c r="D34" s="553">
        <v>426</v>
      </c>
      <c r="E34" s="560">
        <v>841</v>
      </c>
      <c r="F34" s="560">
        <v>584</v>
      </c>
      <c r="G34" s="554">
        <v>245</v>
      </c>
      <c r="H34" s="560">
        <v>140</v>
      </c>
      <c r="I34" s="561">
        <v>3047</v>
      </c>
      <c r="J34" s="560">
        <v>431</v>
      </c>
      <c r="K34" s="560">
        <v>3784</v>
      </c>
      <c r="L34" s="560">
        <v>960</v>
      </c>
      <c r="M34" s="550"/>
      <c r="N34" s="556">
        <f t="shared" si="12"/>
        <v>245.15725890439492</v>
      </c>
      <c r="O34" s="556">
        <f t="shared" si="13"/>
        <v>51.214234190911277</v>
      </c>
      <c r="P34" s="556">
        <f t="shared" si="14"/>
        <v>89.306573218647131</v>
      </c>
      <c r="Q34" s="556">
        <f t="shared" si="15"/>
        <v>114.84759095378564</v>
      </c>
      <c r="R34" s="556">
        <f t="shared" si="16"/>
        <v>93.582887700534755</v>
      </c>
      <c r="S34" s="556">
        <f t="shared" si="17"/>
        <v>31.825414867015233</v>
      </c>
      <c r="T34" s="556">
        <f t="shared" si="18"/>
        <v>71.375029280862037</v>
      </c>
      <c r="U34" s="556">
        <f t="shared" si="19"/>
        <v>44.774568875960938</v>
      </c>
      <c r="V34" s="556">
        <f t="shared" si="20"/>
        <v>172.36038990616746</v>
      </c>
      <c r="W34" s="557">
        <f t="shared" si="21"/>
        <v>95.398986385769661</v>
      </c>
      <c r="X34" s="558">
        <f t="shared" si="22"/>
        <v>100.98429342840491</v>
      </c>
      <c r="Y34" s="558">
        <f t="shared" si="23"/>
        <v>102.60763252471807</v>
      </c>
      <c r="Z34" s="558">
        <f t="shared" si="24"/>
        <v>94.490937043152201</v>
      </c>
      <c r="AA34" s="558">
        <f t="shared" si="25"/>
        <v>118.82170899365477</v>
      </c>
      <c r="AB34" s="558">
        <f t="shared" si="26"/>
        <v>83.146877863155069</v>
      </c>
      <c r="AC34" s="558">
        <f t="shared" si="27"/>
        <v>125.13141431693475</v>
      </c>
      <c r="AD34" s="559">
        <f t="shared" si="28"/>
        <v>80.083850732501418</v>
      </c>
      <c r="AE34" s="550"/>
    </row>
    <row r="35" spans="1:100" ht="15" customHeight="1">
      <c r="A35" s="5" t="s">
        <v>23</v>
      </c>
      <c r="B35" s="563" t="s">
        <v>68</v>
      </c>
      <c r="C35" s="553">
        <v>636</v>
      </c>
      <c r="D35" s="553">
        <v>842</v>
      </c>
      <c r="E35" s="560">
        <v>1362</v>
      </c>
      <c r="F35" s="560">
        <v>434</v>
      </c>
      <c r="G35" s="554">
        <v>398</v>
      </c>
      <c r="H35" s="560">
        <v>285</v>
      </c>
      <c r="I35" s="561">
        <v>3881</v>
      </c>
      <c r="J35" s="560">
        <v>573</v>
      </c>
      <c r="K35" s="560">
        <v>3030</v>
      </c>
      <c r="L35" s="560">
        <v>909</v>
      </c>
      <c r="M35" s="550"/>
      <c r="N35" s="556">
        <f t="shared" si="12"/>
        <v>132.47240158300355</v>
      </c>
      <c r="O35" s="556">
        <f t="shared" si="13"/>
        <v>101.22625631161337</v>
      </c>
      <c r="P35" s="556">
        <f t="shared" si="14"/>
        <v>144.63204842306467</v>
      </c>
      <c r="Q35" s="556">
        <f t="shared" si="15"/>
        <v>85.349065880039333</v>
      </c>
      <c r="R35" s="556">
        <f t="shared" si="16"/>
        <v>152.02444614209321</v>
      </c>
      <c r="S35" s="556">
        <f t="shared" si="17"/>
        <v>64.787451693566709</v>
      </c>
      <c r="T35" s="556">
        <f t="shared" si="18"/>
        <v>90.911220426329351</v>
      </c>
      <c r="U35" s="556">
        <f t="shared" si="19"/>
        <v>59.526282983586121</v>
      </c>
      <c r="V35" s="556">
        <f t="shared" si="20"/>
        <v>138.01585132549877</v>
      </c>
      <c r="W35" s="557">
        <f t="shared" si="21"/>
        <v>90.330915234025639</v>
      </c>
      <c r="X35" s="558">
        <f t="shared" si="22"/>
        <v>105.92759400028208</v>
      </c>
      <c r="Y35" s="558">
        <f t="shared" si="23"/>
        <v>102.11507232833773</v>
      </c>
      <c r="Z35" s="558">
        <f t="shared" si="24"/>
        <v>121.17768068805943</v>
      </c>
      <c r="AA35" s="558">
        <f t="shared" si="25"/>
        <v>123.14084366796283</v>
      </c>
      <c r="AB35" s="558">
        <f t="shared" si="26"/>
        <v>88.714344332601314</v>
      </c>
      <c r="AC35" s="558">
        <f t="shared" si="27"/>
        <v>115.91994304943023</v>
      </c>
      <c r="AD35" s="559">
        <f t="shared" si="28"/>
        <v>88.310201607245233</v>
      </c>
      <c r="AE35" s="550"/>
    </row>
    <row r="36" spans="1:100" ht="15" customHeight="1">
      <c r="A36" s="5" t="s">
        <v>24</v>
      </c>
      <c r="B36" s="552" t="s">
        <v>74</v>
      </c>
      <c r="C36" s="553">
        <v>651</v>
      </c>
      <c r="D36" s="553">
        <v>352</v>
      </c>
      <c r="E36" s="560">
        <v>937</v>
      </c>
      <c r="F36" s="560">
        <v>374</v>
      </c>
      <c r="G36" s="554">
        <v>283</v>
      </c>
      <c r="H36" s="560">
        <v>432</v>
      </c>
      <c r="I36" s="561">
        <v>3573</v>
      </c>
      <c r="J36" s="560">
        <v>525</v>
      </c>
      <c r="K36" s="560">
        <v>4132</v>
      </c>
      <c r="L36" s="560">
        <v>836</v>
      </c>
      <c r="M36" s="550"/>
      <c r="N36" s="556">
        <f t="shared" si="12"/>
        <v>135.59675067694229</v>
      </c>
      <c r="O36" s="556">
        <f t="shared" si="13"/>
        <v>42.317864871363312</v>
      </c>
      <c r="P36" s="556">
        <f t="shared" si="14"/>
        <v>99.500902622916001</v>
      </c>
      <c r="Q36" s="556">
        <f t="shared" si="15"/>
        <v>73.549655850540816</v>
      </c>
      <c r="R36" s="556">
        <f t="shared" si="16"/>
        <v>108.09778456837282</v>
      </c>
      <c r="S36" s="556">
        <f t="shared" si="17"/>
        <v>98.204137303932711</v>
      </c>
      <c r="T36" s="556">
        <f t="shared" si="18"/>
        <v>83.696416022487696</v>
      </c>
      <c r="U36" s="556">
        <f t="shared" si="19"/>
        <v>54.539788073966342</v>
      </c>
      <c r="V36" s="556">
        <f t="shared" si="20"/>
        <v>188.21171540493759</v>
      </c>
      <c r="W36" s="557">
        <f t="shared" si="21"/>
        <v>83.076617310941074</v>
      </c>
      <c r="X36" s="558">
        <f t="shared" si="22"/>
        <v>96.679163270640075</v>
      </c>
      <c r="Y36" s="558">
        <f t="shared" si="23"/>
        <v>96.952153853385852</v>
      </c>
      <c r="Z36" s="558">
        <f t="shared" si="24"/>
        <v>95.587200939656952</v>
      </c>
      <c r="AA36" s="558">
        <f t="shared" si="25"/>
        <v>91.812591718027051</v>
      </c>
      <c r="AB36" s="558">
        <f t="shared" si="26"/>
        <v>101.54573482325308</v>
      </c>
      <c r="AC36" s="558">
        <f t="shared" si="27"/>
        <v>87.741293505440609</v>
      </c>
      <c r="AD36" s="559">
        <f t="shared" si="28"/>
        <v>106.16301420133109</v>
      </c>
      <c r="AE36" s="550"/>
    </row>
    <row r="37" spans="1:100" ht="15" customHeight="1">
      <c r="A37" s="5" t="s">
        <v>208</v>
      </c>
      <c r="B37" s="552" t="s">
        <v>104</v>
      </c>
      <c r="C37" s="553">
        <v>262</v>
      </c>
      <c r="D37" s="553">
        <v>595</v>
      </c>
      <c r="E37" s="560">
        <v>800</v>
      </c>
      <c r="F37" s="560">
        <v>486</v>
      </c>
      <c r="G37" s="554">
        <v>474</v>
      </c>
      <c r="H37" s="560">
        <v>510</v>
      </c>
      <c r="I37" s="561">
        <v>3489</v>
      </c>
      <c r="J37" s="560">
        <v>743</v>
      </c>
      <c r="K37" s="560">
        <v>1696</v>
      </c>
      <c r="L37" s="560">
        <v>1007</v>
      </c>
      <c r="M37" s="550"/>
      <c r="N37" s="556">
        <f t="shared" si="12"/>
        <v>54.571964174130393</v>
      </c>
      <c r="O37" s="556">
        <f t="shared" si="13"/>
        <v>71.531618177446504</v>
      </c>
      <c r="P37" s="556">
        <f t="shared" si="14"/>
        <v>84.952745035573955</v>
      </c>
      <c r="Q37" s="556">
        <f t="shared" si="15"/>
        <v>95.575221238938056</v>
      </c>
      <c r="R37" s="556">
        <f t="shared" si="16"/>
        <v>181.05423987776928</v>
      </c>
      <c r="S37" s="556">
        <f t="shared" si="17"/>
        <v>115.93543987269834</v>
      </c>
      <c r="T37" s="556">
        <f t="shared" si="18"/>
        <v>81.728742094167245</v>
      </c>
      <c r="U37" s="556">
        <f t="shared" si="19"/>
        <v>77.186785788489502</v>
      </c>
      <c r="V37" s="556">
        <f t="shared" si="20"/>
        <v>77.252436913546504</v>
      </c>
      <c r="W37" s="557">
        <f t="shared" si="21"/>
        <v>100.06956176090628</v>
      </c>
      <c r="X37" s="558">
        <f t="shared" si="22"/>
        <v>93.985875493366606</v>
      </c>
      <c r="Y37" s="558">
        <f t="shared" si="23"/>
        <v>82.341869161873817</v>
      </c>
      <c r="Z37" s="558">
        <f t="shared" si="24"/>
        <v>140.56190081933778</v>
      </c>
      <c r="AA37" s="558">
        <f t="shared" si="25"/>
        <v>97.537157700771644</v>
      </c>
      <c r="AB37" s="558">
        <f t="shared" si="26"/>
        <v>90.434593285961569</v>
      </c>
      <c r="AC37" s="558">
        <f t="shared" si="27"/>
        <v>76.657887156522236</v>
      </c>
      <c r="AD37" s="559">
        <f t="shared" si="28"/>
        <v>88.025851167225397</v>
      </c>
      <c r="AE37" s="550"/>
    </row>
    <row r="38" spans="1:100" ht="15" customHeight="1">
      <c r="A38" s="222" t="s">
        <v>25</v>
      </c>
      <c r="B38" s="552" t="s">
        <v>119</v>
      </c>
      <c r="C38" s="553">
        <v>682</v>
      </c>
      <c r="D38" s="553">
        <v>616</v>
      </c>
      <c r="E38" s="560">
        <v>1618</v>
      </c>
      <c r="F38" s="560">
        <v>901</v>
      </c>
      <c r="G38" s="554">
        <v>281</v>
      </c>
      <c r="H38" s="560">
        <v>24</v>
      </c>
      <c r="I38" s="561">
        <v>196</v>
      </c>
      <c r="J38" s="560">
        <v>160</v>
      </c>
      <c r="K38" s="560">
        <v>1051</v>
      </c>
      <c r="L38" s="560">
        <v>228</v>
      </c>
      <c r="M38" s="550"/>
      <c r="N38" s="556">
        <f t="shared" si="12"/>
        <v>142.05373880441573</v>
      </c>
      <c r="O38" s="556">
        <f t="shared" si="13"/>
        <v>74.056263524885779</v>
      </c>
      <c r="P38" s="556">
        <f t="shared" si="14"/>
        <v>171.81692683444834</v>
      </c>
      <c r="Q38" s="556">
        <f t="shared" si="15"/>
        <v>177.18780727630283</v>
      </c>
      <c r="R38" s="556">
        <f t="shared" si="16"/>
        <v>107.33384262796028</v>
      </c>
      <c r="S38" s="556">
        <f t="shared" si="17"/>
        <v>5.4557854057740398</v>
      </c>
      <c r="T38" s="556">
        <f t="shared" si="18"/>
        <v>4.5912391660810492</v>
      </c>
      <c r="U38" s="556">
        <f t="shared" si="19"/>
        <v>16.621649698732597</v>
      </c>
      <c r="V38" s="556">
        <f t="shared" si="20"/>
        <v>47.87282499772251</v>
      </c>
      <c r="W38" s="557">
        <f t="shared" si="21"/>
        <v>22.65725926662029</v>
      </c>
      <c r="X38" s="558">
        <f t="shared" si="22"/>
        <v>76.964733760294351</v>
      </c>
      <c r="Y38" s="558">
        <f t="shared" si="23"/>
        <v>79.957029463545354</v>
      </c>
      <c r="Z38" s="558">
        <f t="shared" si="24"/>
        <v>64.995550947290283</v>
      </c>
      <c r="AA38" s="558">
        <f t="shared" si="25"/>
        <v>134.48971581360257</v>
      </c>
      <c r="AB38" s="558">
        <f t="shared" si="26"/>
        <v>19.439751706986094</v>
      </c>
      <c r="AC38" s="558">
        <f t="shared" si="27"/>
        <v>141.27868411001316</v>
      </c>
      <c r="AD38" s="559">
        <f t="shared" si="28"/>
        <v>18.635374817077548</v>
      </c>
      <c r="AE38" s="550"/>
    </row>
    <row r="39" spans="1:100" ht="15" customHeight="1">
      <c r="A39" s="222" t="s">
        <v>242</v>
      </c>
      <c r="B39" s="563" t="s">
        <v>118</v>
      </c>
      <c r="C39" s="553">
        <v>825</v>
      </c>
      <c r="D39" s="553">
        <v>505</v>
      </c>
      <c r="E39" s="560">
        <v>903</v>
      </c>
      <c r="F39" s="560">
        <v>497</v>
      </c>
      <c r="G39" s="554">
        <v>270</v>
      </c>
      <c r="H39" s="560">
        <v>158</v>
      </c>
      <c r="I39" s="561">
        <v>2767</v>
      </c>
      <c r="J39" s="560">
        <v>298</v>
      </c>
      <c r="K39" s="560">
        <v>1715</v>
      </c>
      <c r="L39" s="560">
        <v>352</v>
      </c>
      <c r="M39" s="550"/>
      <c r="N39" s="556">
        <f t="shared" si="12"/>
        <v>171.83920016663197</v>
      </c>
      <c r="O39" s="556">
        <f t="shared" si="13"/>
        <v>60.711709545563842</v>
      </c>
      <c r="P39" s="556">
        <f t="shared" si="14"/>
        <v>95.890410958904098</v>
      </c>
      <c r="Q39" s="556">
        <f t="shared" si="15"/>
        <v>97.738446411012788</v>
      </c>
      <c r="R39" s="556">
        <f t="shared" si="16"/>
        <v>103.13216195569137</v>
      </c>
      <c r="S39" s="556">
        <f t="shared" si="17"/>
        <v>35.917253921345761</v>
      </c>
      <c r="T39" s="556">
        <f t="shared" si="18"/>
        <v>64.816116186460533</v>
      </c>
      <c r="U39" s="556">
        <f t="shared" si="19"/>
        <v>30.957822563889465</v>
      </c>
      <c r="V39" s="556">
        <f t="shared" si="20"/>
        <v>78.117882845950632</v>
      </c>
      <c r="W39" s="557">
        <f t="shared" si="21"/>
        <v>34.979628341448873</v>
      </c>
      <c r="X39" s="558">
        <f t="shared" si="22"/>
        <v>77.41006328968993</v>
      </c>
      <c r="Y39" s="558">
        <f t="shared" si="23"/>
        <v>79.498605324969873</v>
      </c>
      <c r="Z39" s="558">
        <f t="shared" si="24"/>
        <v>69.05589514857013</v>
      </c>
      <c r="AA39" s="558">
        <f t="shared" si="25"/>
        <v>105.8623858075608</v>
      </c>
      <c r="AB39" s="558">
        <f t="shared" si="26"/>
        <v>48.957740771819054</v>
      </c>
      <c r="AC39" s="558">
        <f t="shared" si="27"/>
        <v>106.54494177052817</v>
      </c>
      <c r="AD39" s="559">
        <f t="shared" si="28"/>
        <v>52.452268879411605</v>
      </c>
      <c r="AE39" s="550"/>
    </row>
    <row r="40" spans="1:100" ht="15" customHeight="1">
      <c r="A40" s="5" t="s">
        <v>215</v>
      </c>
      <c r="B40" s="563" t="s">
        <v>96</v>
      </c>
      <c r="C40" s="553">
        <v>260</v>
      </c>
      <c r="D40" s="553">
        <v>754</v>
      </c>
      <c r="E40" s="560">
        <v>728</v>
      </c>
      <c r="F40" s="560">
        <v>401</v>
      </c>
      <c r="G40" s="554">
        <v>162</v>
      </c>
      <c r="H40" s="560">
        <v>299</v>
      </c>
      <c r="I40" s="561">
        <v>3719</v>
      </c>
      <c r="J40" s="560">
        <v>902</v>
      </c>
      <c r="K40" s="560">
        <v>1728</v>
      </c>
      <c r="L40" s="560">
        <v>443</v>
      </c>
      <c r="M40" s="550"/>
      <c r="N40" s="556">
        <f t="shared" si="12"/>
        <v>54.155384294938557</v>
      </c>
      <c r="O40" s="556">
        <f t="shared" si="13"/>
        <v>90.646790093772537</v>
      </c>
      <c r="P40" s="556">
        <f t="shared" si="14"/>
        <v>77.306997982372309</v>
      </c>
      <c r="Q40" s="556">
        <f t="shared" si="15"/>
        <v>78.859390363815152</v>
      </c>
      <c r="R40" s="556">
        <f t="shared" si="16"/>
        <v>61.879297173414827</v>
      </c>
      <c r="S40" s="556">
        <f t="shared" si="17"/>
        <v>67.969993180268233</v>
      </c>
      <c r="T40" s="556">
        <f t="shared" si="18"/>
        <v>87.116420707425632</v>
      </c>
      <c r="U40" s="556">
        <f t="shared" si="19"/>
        <v>93.704550176605039</v>
      </c>
      <c r="V40" s="556">
        <f t="shared" si="20"/>
        <v>78.710030062858706</v>
      </c>
      <c r="W40" s="557">
        <f t="shared" si="21"/>
        <v>44.022657259266623</v>
      </c>
      <c r="X40" s="558">
        <f t="shared" si="22"/>
        <v>73.437151129473747</v>
      </c>
      <c r="Y40" s="558">
        <f t="shared" si="23"/>
        <v>78.558694607757019</v>
      </c>
      <c r="Z40" s="558">
        <f t="shared" si="24"/>
        <v>52.950977216340725</v>
      </c>
      <c r="AA40" s="558">
        <f t="shared" si="25"/>
        <v>72.569571981662676</v>
      </c>
      <c r="AB40" s="558">
        <f t="shared" si="26"/>
        <v>74.304730277284847</v>
      </c>
      <c r="AC40" s="558">
        <f t="shared" si="27"/>
        <v>75.242140683724642</v>
      </c>
      <c r="AD40" s="559">
        <f t="shared" si="28"/>
        <v>81.87524853178941</v>
      </c>
      <c r="AE40" s="550"/>
    </row>
    <row r="41" spans="1:100" ht="15" customHeight="1">
      <c r="A41" s="222" t="s">
        <v>26</v>
      </c>
      <c r="B41" s="552" t="s">
        <v>62</v>
      </c>
      <c r="C41" s="553">
        <v>229</v>
      </c>
      <c r="D41" s="553">
        <v>132</v>
      </c>
      <c r="E41" s="560">
        <v>116</v>
      </c>
      <c r="F41" s="560">
        <v>131</v>
      </c>
      <c r="G41" s="554">
        <v>1095</v>
      </c>
      <c r="H41" s="560">
        <v>479</v>
      </c>
      <c r="I41" s="561">
        <v>2465</v>
      </c>
      <c r="J41" s="560">
        <v>985</v>
      </c>
      <c r="K41" s="560">
        <v>4115</v>
      </c>
      <c r="L41" s="560">
        <v>11817</v>
      </c>
      <c r="M41" s="550"/>
      <c r="N41" s="556">
        <f t="shared" si="12"/>
        <v>47.698396167465106</v>
      </c>
      <c r="O41" s="556">
        <f t="shared" si="13"/>
        <v>15.86919932676124</v>
      </c>
      <c r="P41" s="556">
        <f t="shared" si="14"/>
        <v>12.318148030158223</v>
      </c>
      <c r="Q41" s="556">
        <f t="shared" si="15"/>
        <v>25.762045231071781</v>
      </c>
      <c r="R41" s="556">
        <f t="shared" si="16"/>
        <v>418.25821237585944</v>
      </c>
      <c r="S41" s="556">
        <f t="shared" si="17"/>
        <v>108.88838372357354</v>
      </c>
      <c r="T41" s="556">
        <f t="shared" si="18"/>
        <v>57.741859920356056</v>
      </c>
      <c r="U41" s="556">
        <f t="shared" si="19"/>
        <v>102.32703095782257</v>
      </c>
      <c r="V41" s="556">
        <f t="shared" si="20"/>
        <v>187.43736904436551</v>
      </c>
      <c r="W41" s="557">
        <f t="shared" si="21"/>
        <v>1174.3018980423333</v>
      </c>
      <c r="X41" s="558">
        <f t="shared" si="22"/>
        <v>215.06025428197668</v>
      </c>
      <c r="Y41" s="558">
        <f t="shared" si="23"/>
        <v>69.755304050196756</v>
      </c>
      <c r="Z41" s="558">
        <f t="shared" si="24"/>
        <v>796.28005520909642</v>
      </c>
      <c r="AA41" s="558">
        <f t="shared" si="25"/>
        <v>103.98120022626316</v>
      </c>
      <c r="AB41" s="558">
        <f t="shared" si="26"/>
        <v>326.13930833769018</v>
      </c>
      <c r="AC41" s="558">
        <f t="shared" si="27"/>
        <v>25.411947188864087</v>
      </c>
      <c r="AD41" s="559">
        <f t="shared" si="28"/>
        <v>114.09866091152941</v>
      </c>
      <c r="AE41" s="550"/>
    </row>
    <row r="42" spans="1:100" ht="15" customHeight="1">
      <c r="A42" s="222" t="s">
        <v>201</v>
      </c>
      <c r="B42" s="563" t="s">
        <v>87</v>
      </c>
      <c r="C42" s="560">
        <v>473</v>
      </c>
      <c r="D42" s="560">
        <v>690</v>
      </c>
      <c r="E42" s="560">
        <v>696</v>
      </c>
      <c r="F42" s="560">
        <v>433</v>
      </c>
      <c r="G42" s="554">
        <v>316</v>
      </c>
      <c r="H42" s="560">
        <v>237</v>
      </c>
      <c r="I42" s="561">
        <v>2323</v>
      </c>
      <c r="J42" s="560">
        <v>407</v>
      </c>
      <c r="K42" s="560">
        <v>1288</v>
      </c>
      <c r="L42" s="560">
        <v>346</v>
      </c>
      <c r="M42" s="550"/>
      <c r="N42" s="556">
        <f t="shared" si="12"/>
        <v>98.521141428868987</v>
      </c>
      <c r="O42" s="556">
        <f t="shared" si="13"/>
        <v>82.952632844433751</v>
      </c>
      <c r="P42" s="556">
        <f t="shared" si="14"/>
        <v>73.908888180949347</v>
      </c>
      <c r="Q42" s="556">
        <f t="shared" si="15"/>
        <v>85.152409046214345</v>
      </c>
      <c r="R42" s="556">
        <f t="shared" si="16"/>
        <v>120.70282658517952</v>
      </c>
      <c r="S42" s="556">
        <f t="shared" si="17"/>
        <v>53.875880882018642</v>
      </c>
      <c r="T42" s="556">
        <f t="shared" si="18"/>
        <v>54.415553993909576</v>
      </c>
      <c r="U42" s="556">
        <f t="shared" si="19"/>
        <v>42.281321421151048</v>
      </c>
      <c r="V42" s="556">
        <f t="shared" si="20"/>
        <v>58.668124259815976</v>
      </c>
      <c r="W42" s="557">
        <f t="shared" si="21"/>
        <v>34.383384676537815</v>
      </c>
      <c r="X42" s="558">
        <f t="shared" si="22"/>
        <v>70.486216331907912</v>
      </c>
      <c r="Y42" s="558">
        <f t="shared" si="23"/>
        <v>68.72199400717021</v>
      </c>
      <c r="Z42" s="558">
        <f t="shared" si="24"/>
        <v>77.543105630858662</v>
      </c>
      <c r="AA42" s="558">
        <f t="shared" si="25"/>
        <v>92.247579617129205</v>
      </c>
      <c r="AB42" s="558">
        <f t="shared" si="26"/>
        <v>48.724853046686611</v>
      </c>
      <c r="AC42" s="558">
        <f t="shared" si="27"/>
        <v>85.133767875116618</v>
      </c>
      <c r="AD42" s="559">
        <f t="shared" si="28"/>
        <v>52.310220139223809</v>
      </c>
      <c r="AE42" s="550"/>
    </row>
    <row r="43" spans="1:100" ht="15" customHeight="1">
      <c r="A43" s="222" t="s">
        <v>36</v>
      </c>
      <c r="B43" s="552" t="s">
        <v>63</v>
      </c>
      <c r="C43" s="553">
        <v>215</v>
      </c>
      <c r="D43" s="553">
        <v>126</v>
      </c>
      <c r="E43" s="560">
        <v>101</v>
      </c>
      <c r="F43" s="560">
        <v>108</v>
      </c>
      <c r="G43" s="554">
        <v>1039</v>
      </c>
      <c r="H43" s="560">
        <v>471</v>
      </c>
      <c r="I43" s="561">
        <v>2374</v>
      </c>
      <c r="J43" s="560">
        <v>963</v>
      </c>
      <c r="K43" s="560">
        <v>3960</v>
      </c>
      <c r="L43" s="560">
        <v>11329</v>
      </c>
      <c r="M43" s="550"/>
      <c r="N43" s="556">
        <f t="shared" si="12"/>
        <v>44.782337013122266</v>
      </c>
      <c r="O43" s="556">
        <f t="shared" si="13"/>
        <v>15.147872084635731</v>
      </c>
      <c r="P43" s="556">
        <f t="shared" si="14"/>
        <v>10.725284060741211</v>
      </c>
      <c r="Q43" s="556">
        <f t="shared" si="15"/>
        <v>21.238938053097346</v>
      </c>
      <c r="R43" s="556">
        <f t="shared" si="16"/>
        <v>396.86783804430866</v>
      </c>
      <c r="S43" s="556">
        <f t="shared" si="17"/>
        <v>107.06978858831552</v>
      </c>
      <c r="T43" s="556">
        <f t="shared" si="18"/>
        <v>55.610213164675571</v>
      </c>
      <c r="U43" s="556">
        <f t="shared" si="19"/>
        <v>100.04155412424683</v>
      </c>
      <c r="V43" s="556">
        <f t="shared" si="20"/>
        <v>180.37715222738453</v>
      </c>
      <c r="W43" s="557">
        <f t="shared" si="21"/>
        <v>1125.8074132962338</v>
      </c>
      <c r="X43" s="558">
        <f t="shared" si="22"/>
        <v>205.76683906567615</v>
      </c>
      <c r="Y43" s="558">
        <f t="shared" si="23"/>
        <v>66.87414241452737</v>
      </c>
      <c r="Z43" s="558">
        <f t="shared" si="24"/>
        <v>761.33762567027122</v>
      </c>
      <c r="AA43" s="558">
        <f t="shared" si="25"/>
        <v>97.752453851181045</v>
      </c>
      <c r="AB43" s="558">
        <f t="shared" si="26"/>
        <v>313.78122428017122</v>
      </c>
      <c r="AC43" s="558">
        <f t="shared" si="27"/>
        <v>22.973607802899139</v>
      </c>
      <c r="AD43" s="559">
        <f t="shared" si="28"/>
        <v>110.77467702615562</v>
      </c>
      <c r="AE43" s="550"/>
    </row>
    <row r="44" spans="1:100" ht="15" customHeight="1">
      <c r="A44" s="222" t="s">
        <v>203</v>
      </c>
      <c r="B44" s="563" t="s">
        <v>90</v>
      </c>
      <c r="C44" s="553">
        <v>296</v>
      </c>
      <c r="D44" s="553">
        <v>501</v>
      </c>
      <c r="E44" s="560">
        <v>645</v>
      </c>
      <c r="F44" s="560">
        <v>373</v>
      </c>
      <c r="G44" s="554">
        <v>166</v>
      </c>
      <c r="H44" s="560">
        <v>284</v>
      </c>
      <c r="I44" s="561">
        <v>2108</v>
      </c>
      <c r="J44" s="560">
        <v>310</v>
      </c>
      <c r="K44" s="560">
        <v>1269</v>
      </c>
      <c r="L44" s="560">
        <v>265</v>
      </c>
      <c r="M44" s="550"/>
      <c r="N44" s="556">
        <f t="shared" si="12"/>
        <v>61.653822120391581</v>
      </c>
      <c r="O44" s="556">
        <f t="shared" si="13"/>
        <v>60.230824717480161</v>
      </c>
      <c r="P44" s="556">
        <f t="shared" si="14"/>
        <v>68.493150684931507</v>
      </c>
      <c r="Q44" s="556">
        <f t="shared" si="15"/>
        <v>73.352999016715827</v>
      </c>
      <c r="R44" s="556">
        <f t="shared" si="16"/>
        <v>63.407181054239885</v>
      </c>
      <c r="S44" s="556">
        <f t="shared" si="17"/>
        <v>64.560127301659463</v>
      </c>
      <c r="T44" s="556">
        <f t="shared" si="18"/>
        <v>49.379245724994142</v>
      </c>
      <c r="U44" s="556">
        <f t="shared" si="19"/>
        <v>32.20444629129441</v>
      </c>
      <c r="V44" s="556">
        <f t="shared" si="20"/>
        <v>57.802678327411854</v>
      </c>
      <c r="W44" s="557">
        <f t="shared" si="21"/>
        <v>26.334095200238497</v>
      </c>
      <c r="X44" s="558">
        <f t="shared" si="22"/>
        <v>55.741857043935724</v>
      </c>
      <c r="Y44" s="558">
        <f t="shared" si="23"/>
        <v>58.459661773109865</v>
      </c>
      <c r="Z44" s="558">
        <f t="shared" si="24"/>
        <v>44.870638127239189</v>
      </c>
      <c r="AA44" s="558">
        <f t="shared" si="25"/>
        <v>65.427595518751787</v>
      </c>
      <c r="AB44" s="558">
        <f t="shared" si="26"/>
        <v>46.056118569119675</v>
      </c>
      <c r="AC44" s="558">
        <f t="shared" si="27"/>
        <v>65.932699134879769</v>
      </c>
      <c r="AD44" s="559">
        <f t="shared" si="28"/>
        <v>50.986624411339967</v>
      </c>
      <c r="AE44" s="540"/>
    </row>
    <row r="45" spans="1:100" ht="15" customHeight="1">
      <c r="A45" s="9" t="s">
        <v>198</v>
      </c>
      <c r="B45" s="563" t="s">
        <v>85</v>
      </c>
      <c r="C45" s="553">
        <v>304</v>
      </c>
      <c r="D45" s="553">
        <v>232</v>
      </c>
      <c r="E45" s="560">
        <v>350</v>
      </c>
      <c r="F45" s="560">
        <v>185</v>
      </c>
      <c r="G45" s="554">
        <v>86</v>
      </c>
      <c r="H45" s="560">
        <v>144</v>
      </c>
      <c r="I45" s="561">
        <v>1593</v>
      </c>
      <c r="J45" s="560">
        <v>211</v>
      </c>
      <c r="K45" s="560">
        <v>1278</v>
      </c>
      <c r="L45" s="560">
        <v>477</v>
      </c>
      <c r="M45" s="550"/>
      <c r="N45" s="556">
        <f t="shared" si="12"/>
        <v>63.320141637158919</v>
      </c>
      <c r="O45" s="556">
        <f t="shared" si="13"/>
        <v>27.891320028853091</v>
      </c>
      <c r="P45" s="556">
        <f t="shared" si="14"/>
        <v>37.166825953063608</v>
      </c>
      <c r="Q45" s="556">
        <f t="shared" si="15"/>
        <v>36.381514257620452</v>
      </c>
      <c r="R45" s="556">
        <f t="shared" si="16"/>
        <v>32.849503437738733</v>
      </c>
      <c r="S45" s="556">
        <f t="shared" si="17"/>
        <v>32.734712434644237</v>
      </c>
      <c r="T45" s="556">
        <f t="shared" si="18"/>
        <v>37.315530569219952</v>
      </c>
      <c r="U45" s="556">
        <f t="shared" si="19"/>
        <v>21.919800540203614</v>
      </c>
      <c r="V45" s="556">
        <f t="shared" si="20"/>
        <v>58.212626400655914</v>
      </c>
      <c r="W45" s="557">
        <f t="shared" si="21"/>
        <v>47.401371360429295</v>
      </c>
      <c r="X45" s="558">
        <f t="shared" si="22"/>
        <v>39.51933466195878</v>
      </c>
      <c r="Y45" s="558">
        <f t="shared" si="23"/>
        <v>39.36780897767747</v>
      </c>
      <c r="Z45" s="558">
        <f t="shared" si="24"/>
        <v>40.125437399084014</v>
      </c>
      <c r="AA45" s="558">
        <f t="shared" si="25"/>
        <v>39.52186106288697</v>
      </c>
      <c r="AB45" s="558">
        <f t="shared" si="26"/>
        <v>39.516808261030597</v>
      </c>
      <c r="AC45" s="558">
        <f t="shared" si="27"/>
        <v>41.189950469174022</v>
      </c>
      <c r="AD45" s="559">
        <f t="shared" si="28"/>
        <v>37.545667486180925</v>
      </c>
      <c r="AE45" s="550"/>
    </row>
    <row r="46" spans="1:100" ht="15" customHeight="1">
      <c r="A46" s="5" t="s">
        <v>232</v>
      </c>
      <c r="B46" s="552" t="s">
        <v>75</v>
      </c>
      <c r="C46" s="553">
        <v>157</v>
      </c>
      <c r="D46" s="553">
        <v>132</v>
      </c>
      <c r="E46" s="553">
        <v>224</v>
      </c>
      <c r="F46" s="553">
        <v>162</v>
      </c>
      <c r="G46" s="554">
        <v>76</v>
      </c>
      <c r="H46" s="553">
        <v>62</v>
      </c>
      <c r="I46" s="555">
        <v>663</v>
      </c>
      <c r="J46" s="553">
        <v>218</v>
      </c>
      <c r="K46" s="553">
        <v>597</v>
      </c>
      <c r="L46" s="553">
        <v>366</v>
      </c>
      <c r="M46" s="540"/>
      <c r="N46" s="556">
        <f t="shared" si="12"/>
        <v>32.70152051655905</v>
      </c>
      <c r="O46" s="556">
        <f t="shared" si="13"/>
        <v>15.86919932676124</v>
      </c>
      <c r="P46" s="556">
        <f t="shared" si="14"/>
        <v>23.78676860996071</v>
      </c>
      <c r="Q46" s="556">
        <f t="shared" si="15"/>
        <v>31.858407079646017</v>
      </c>
      <c r="R46" s="556">
        <f t="shared" si="16"/>
        <v>29.029793735676087</v>
      </c>
      <c r="S46" s="556">
        <f t="shared" si="17"/>
        <v>14.094112298249602</v>
      </c>
      <c r="T46" s="556">
        <f t="shared" si="18"/>
        <v>15.530569219957837</v>
      </c>
      <c r="U46" s="556">
        <f t="shared" si="19"/>
        <v>22.646997714523167</v>
      </c>
      <c r="V46" s="556">
        <f t="shared" si="20"/>
        <v>27.193222191855696</v>
      </c>
      <c r="W46" s="557">
        <f t="shared" si="21"/>
        <v>36.37086355957468</v>
      </c>
      <c r="X46" s="558">
        <f t="shared" si="22"/>
        <v>24.908145425276409</v>
      </c>
      <c r="Y46" s="558">
        <f t="shared" si="23"/>
        <v>22.960099619689167</v>
      </c>
      <c r="Z46" s="558">
        <f t="shared" si="24"/>
        <v>32.700328647625383</v>
      </c>
      <c r="AA46" s="558">
        <f t="shared" si="25"/>
        <v>26.649137853720624</v>
      </c>
      <c r="AB46" s="558">
        <f t="shared" si="26"/>
        <v>23.167152996832197</v>
      </c>
      <c r="AC46" s="558">
        <f t="shared" si="27"/>
        <v>26.053973883231755</v>
      </c>
      <c r="AD46" s="559">
        <f t="shared" si="28"/>
        <v>19.866225356146575</v>
      </c>
      <c r="AE46" s="540"/>
      <c r="AF46" s="541"/>
      <c r="AG46" s="541"/>
      <c r="AH46" s="541"/>
      <c r="AI46" s="541"/>
      <c r="AJ46" s="541"/>
      <c r="AK46" s="541"/>
      <c r="AL46" s="541"/>
      <c r="AM46" s="541"/>
      <c r="AN46" s="541"/>
      <c r="AO46" s="541"/>
      <c r="AP46" s="541"/>
      <c r="AQ46" s="541"/>
      <c r="AR46" s="541"/>
      <c r="AS46" s="541"/>
      <c r="AT46" s="541"/>
      <c r="AU46" s="541"/>
      <c r="AV46" s="541"/>
      <c r="AW46" s="541"/>
      <c r="AX46" s="541"/>
      <c r="AY46" s="541"/>
      <c r="AZ46" s="541"/>
      <c r="BA46" s="541"/>
      <c r="BB46" s="541"/>
      <c r="BC46" s="541"/>
      <c r="BD46" s="541"/>
      <c r="BE46" s="541"/>
      <c r="BF46" s="541"/>
      <c r="BG46" s="541"/>
      <c r="BH46" s="541"/>
      <c r="BI46" s="541"/>
      <c r="BJ46" s="541"/>
      <c r="BK46" s="541"/>
      <c r="BL46" s="541"/>
      <c r="BM46" s="541"/>
      <c r="BN46" s="541"/>
      <c r="BO46" s="541"/>
      <c r="BP46" s="541"/>
      <c r="BQ46" s="541"/>
      <c r="BR46" s="541"/>
      <c r="BS46" s="541"/>
      <c r="BT46" s="541"/>
      <c r="BU46" s="541"/>
      <c r="BV46" s="541"/>
      <c r="BW46" s="541"/>
      <c r="BX46" s="541"/>
      <c r="BY46" s="541"/>
      <c r="BZ46" s="541"/>
      <c r="CA46" s="541"/>
      <c r="CB46" s="541"/>
      <c r="CC46" s="541"/>
      <c r="CD46" s="541"/>
      <c r="CE46" s="541"/>
      <c r="CF46" s="541"/>
      <c r="CG46" s="541"/>
      <c r="CH46" s="541"/>
      <c r="CI46" s="541"/>
      <c r="CJ46" s="541"/>
      <c r="CK46" s="541"/>
      <c r="CL46" s="541"/>
      <c r="CM46" s="541"/>
      <c r="CN46" s="541"/>
      <c r="CO46" s="541"/>
      <c r="CP46" s="541"/>
      <c r="CQ46" s="541"/>
      <c r="CR46" s="541"/>
      <c r="CS46" s="541"/>
      <c r="CT46" s="541"/>
      <c r="CU46" s="542"/>
      <c r="CV46" s="542"/>
    </row>
    <row r="47" spans="1:100" ht="15" customHeight="1">
      <c r="A47" s="222" t="s">
        <v>230</v>
      </c>
      <c r="B47" s="563" t="s">
        <v>65</v>
      </c>
      <c r="C47" s="553">
        <v>62</v>
      </c>
      <c r="D47" s="553">
        <v>151</v>
      </c>
      <c r="E47" s="560">
        <v>135</v>
      </c>
      <c r="F47" s="560">
        <v>61</v>
      </c>
      <c r="G47" s="554">
        <v>21</v>
      </c>
      <c r="H47" s="560">
        <v>63</v>
      </c>
      <c r="I47" s="561">
        <v>828</v>
      </c>
      <c r="J47" s="560">
        <v>269</v>
      </c>
      <c r="K47" s="560">
        <v>268</v>
      </c>
      <c r="L47" s="560">
        <v>140</v>
      </c>
      <c r="M47" s="550"/>
      <c r="N47" s="556">
        <f t="shared" si="12"/>
        <v>12.913976254946885</v>
      </c>
      <c r="O47" s="556">
        <f t="shared" si="13"/>
        <v>18.153402260158693</v>
      </c>
      <c r="P47" s="556">
        <f t="shared" si="14"/>
        <v>14.335775724753107</v>
      </c>
      <c r="Q47" s="556">
        <f t="shared" si="15"/>
        <v>11.996066863323501</v>
      </c>
      <c r="R47" s="556">
        <f t="shared" si="16"/>
        <v>8.0213903743315509</v>
      </c>
      <c r="S47" s="556">
        <f t="shared" si="17"/>
        <v>14.321436690156853</v>
      </c>
      <c r="T47" s="556">
        <f t="shared" si="18"/>
        <v>19.395643007730147</v>
      </c>
      <c r="U47" s="556">
        <f t="shared" si="19"/>
        <v>27.94514855599418</v>
      </c>
      <c r="V47" s="556">
        <f t="shared" si="20"/>
        <v>12.207342625489659</v>
      </c>
      <c r="W47" s="557">
        <f t="shared" si="21"/>
        <v>13.912352181258074</v>
      </c>
      <c r="X47" s="558">
        <f t="shared" si="22"/>
        <v>15.320253453814265</v>
      </c>
      <c r="Y47" s="558">
        <f t="shared" si="23"/>
        <v>16.408598997819126</v>
      </c>
      <c r="Z47" s="558">
        <f t="shared" si="24"/>
        <v>10.966871277794812</v>
      </c>
      <c r="AA47" s="558">
        <f t="shared" si="25"/>
        <v>13.084122295502747</v>
      </c>
      <c r="AB47" s="558">
        <f t="shared" si="26"/>
        <v>17.556384612125782</v>
      </c>
      <c r="AC47" s="558">
        <f t="shared" si="27"/>
        <v>14.349805275795546</v>
      </c>
      <c r="AD47" s="559">
        <f t="shared" si="28"/>
        <v>18.46739271984271</v>
      </c>
      <c r="AE47" s="550"/>
    </row>
    <row r="48" spans="1:100" ht="15" customHeight="1">
      <c r="A48" s="5" t="s">
        <v>27</v>
      </c>
      <c r="B48" s="552" t="s">
        <v>124</v>
      </c>
      <c r="C48" s="553">
        <v>84</v>
      </c>
      <c r="D48" s="553">
        <v>131</v>
      </c>
      <c r="E48" s="553">
        <v>157</v>
      </c>
      <c r="F48" s="553">
        <v>76</v>
      </c>
      <c r="G48" s="554">
        <v>30</v>
      </c>
      <c r="H48" s="553">
        <v>52</v>
      </c>
      <c r="I48" s="555">
        <v>733</v>
      </c>
      <c r="J48" s="553">
        <v>110</v>
      </c>
      <c r="K48" s="553">
        <v>365</v>
      </c>
      <c r="L48" s="553">
        <v>101</v>
      </c>
      <c r="M48" s="540"/>
      <c r="N48" s="556">
        <f t="shared" si="12"/>
        <v>17.496354926057069</v>
      </c>
      <c r="O48" s="556">
        <f t="shared" si="13"/>
        <v>15.748978119740322</v>
      </c>
      <c r="P48" s="556">
        <f t="shared" si="14"/>
        <v>16.671976213231389</v>
      </c>
      <c r="Q48" s="556">
        <f t="shared" si="15"/>
        <v>14.945919370698132</v>
      </c>
      <c r="R48" s="556">
        <f t="shared" si="16"/>
        <v>11.45912910618793</v>
      </c>
      <c r="S48" s="556">
        <f t="shared" si="17"/>
        <v>11.820868379177085</v>
      </c>
      <c r="T48" s="556">
        <f t="shared" si="18"/>
        <v>17.170297493558209</v>
      </c>
      <c r="U48" s="556">
        <f t="shared" si="19"/>
        <v>11.42738416787866</v>
      </c>
      <c r="V48" s="556">
        <f t="shared" si="20"/>
        <v>16.625671859342262</v>
      </c>
      <c r="W48" s="557">
        <f t="shared" si="21"/>
        <v>10.036768359336182</v>
      </c>
      <c r="X48" s="558">
        <f t="shared" si="22"/>
        <v>14.340334799520724</v>
      </c>
      <c r="Y48" s="558">
        <f t="shared" si="23"/>
        <v>15.238431316210391</v>
      </c>
      <c r="Z48" s="558">
        <f t="shared" si="24"/>
        <v>10.747948732762056</v>
      </c>
      <c r="AA48" s="558">
        <f t="shared" si="25"/>
        <v>15.26447154718297</v>
      </c>
      <c r="AB48" s="558">
        <f t="shared" si="26"/>
        <v>13.416198051858478</v>
      </c>
      <c r="AC48" s="558">
        <f t="shared" si="27"/>
        <v>16.21580715743173</v>
      </c>
      <c r="AD48" s="559">
        <f t="shared" si="28"/>
        <v>14.261055474989053</v>
      </c>
      <c r="AE48" s="550"/>
    </row>
    <row r="49" spans="1:31" ht="15" customHeight="1">
      <c r="A49" s="222" t="s">
        <v>28</v>
      </c>
      <c r="B49" s="552" t="s">
        <v>100</v>
      </c>
      <c r="C49" s="553">
        <v>110</v>
      </c>
      <c r="D49" s="553">
        <v>60</v>
      </c>
      <c r="E49" s="560">
        <v>140</v>
      </c>
      <c r="F49" s="560">
        <v>87</v>
      </c>
      <c r="G49" s="554">
        <v>44</v>
      </c>
      <c r="H49" s="560">
        <v>27</v>
      </c>
      <c r="I49" s="561">
        <v>432</v>
      </c>
      <c r="J49" s="560">
        <v>133</v>
      </c>
      <c r="K49" s="560">
        <v>548</v>
      </c>
      <c r="L49" s="560">
        <v>254</v>
      </c>
      <c r="M49" s="550"/>
      <c r="N49" s="556">
        <f t="shared" si="12"/>
        <v>22.911893355550927</v>
      </c>
      <c r="O49" s="556">
        <f t="shared" si="13"/>
        <v>7.2132724212551098</v>
      </c>
      <c r="P49" s="556">
        <f t="shared" si="14"/>
        <v>14.866730381225443</v>
      </c>
      <c r="Q49" s="556">
        <f t="shared" si="15"/>
        <v>17.10914454277286</v>
      </c>
      <c r="R49" s="556">
        <f t="shared" si="16"/>
        <v>16.806722689075631</v>
      </c>
      <c r="S49" s="556">
        <f t="shared" si="17"/>
        <v>6.1377585814957945</v>
      </c>
      <c r="T49" s="556">
        <f t="shared" si="18"/>
        <v>10.119465917076598</v>
      </c>
      <c r="U49" s="556">
        <f t="shared" si="19"/>
        <v>13.816746312071473</v>
      </c>
      <c r="V49" s="556">
        <f t="shared" si="20"/>
        <v>24.961282681971394</v>
      </c>
      <c r="W49" s="557">
        <f t="shared" si="21"/>
        <v>25.240981814568222</v>
      </c>
      <c r="X49" s="558">
        <f t="shared" si="22"/>
        <v>15.918399869706343</v>
      </c>
      <c r="Y49" s="558">
        <f t="shared" si="23"/>
        <v>14.64203677417745</v>
      </c>
      <c r="Z49" s="558">
        <f t="shared" si="24"/>
        <v>21.023852251821928</v>
      </c>
      <c r="AA49" s="558">
        <f t="shared" si="25"/>
        <v>15.781552677975995</v>
      </c>
      <c r="AB49" s="558">
        <f t="shared" si="26"/>
        <v>16.055247061436695</v>
      </c>
      <c r="AC49" s="558">
        <f t="shared" si="27"/>
        <v>15.525260175201085</v>
      </c>
      <c r="AD49" s="559">
        <f t="shared" si="28"/>
        <v>13.758813373153814</v>
      </c>
      <c r="AE49" s="550"/>
    </row>
    <row r="50" spans="1:31" ht="15" customHeight="1">
      <c r="A50" s="9" t="s">
        <v>42</v>
      </c>
      <c r="B50" s="14" t="s">
        <v>98</v>
      </c>
      <c r="C50" s="553">
        <v>109</v>
      </c>
      <c r="D50" s="553">
        <v>56</v>
      </c>
      <c r="E50" s="553">
        <v>119</v>
      </c>
      <c r="F50" s="553">
        <v>73</v>
      </c>
      <c r="G50" s="554">
        <v>29</v>
      </c>
      <c r="H50" s="553">
        <v>38</v>
      </c>
      <c r="I50" s="555">
        <v>451</v>
      </c>
      <c r="J50" s="553">
        <v>69</v>
      </c>
      <c r="K50" s="553">
        <v>545</v>
      </c>
      <c r="L50" s="553">
        <v>77</v>
      </c>
      <c r="M50" s="550"/>
      <c r="N50" s="556">
        <f t="shared" si="12"/>
        <v>22.703603415955008</v>
      </c>
      <c r="O50" s="556">
        <f t="shared" si="13"/>
        <v>6.7323875931714356</v>
      </c>
      <c r="P50" s="556">
        <f t="shared" si="14"/>
        <v>12.636720824041626</v>
      </c>
      <c r="Q50" s="556">
        <f t="shared" si="15"/>
        <v>14.355948869223205</v>
      </c>
      <c r="R50" s="556">
        <f t="shared" si="16"/>
        <v>11.077158135981666</v>
      </c>
      <c r="S50" s="556">
        <f t="shared" si="17"/>
        <v>8.638326892475563</v>
      </c>
      <c r="T50" s="556">
        <f t="shared" si="18"/>
        <v>10.564535019910986</v>
      </c>
      <c r="U50" s="556">
        <f t="shared" si="19"/>
        <v>7.1680864325784341</v>
      </c>
      <c r="V50" s="556">
        <f t="shared" si="20"/>
        <v>24.824633324223377</v>
      </c>
      <c r="W50" s="557">
        <f t="shared" si="21"/>
        <v>7.6517936996919413</v>
      </c>
      <c r="X50" s="558">
        <f t="shared" si="22"/>
        <v>12.635319420725326</v>
      </c>
      <c r="Y50" s="558">
        <f t="shared" si="23"/>
        <v>13.453030296447455</v>
      </c>
      <c r="Z50" s="558">
        <f t="shared" si="24"/>
        <v>9.3644759178368027</v>
      </c>
      <c r="AA50" s="558">
        <f t="shared" si="25"/>
        <v>13.501163767674589</v>
      </c>
      <c r="AB50" s="558">
        <f t="shared" si="26"/>
        <v>11.769475073776061</v>
      </c>
      <c r="AC50" s="558">
        <f t="shared" si="27"/>
        <v>14.107165175597819</v>
      </c>
      <c r="AD50" s="559">
        <f t="shared" si="28"/>
        <v>12.798895417297089</v>
      </c>
      <c r="AE50" s="550"/>
    </row>
    <row r="51" spans="1:31" ht="15" customHeight="1">
      <c r="A51" s="222" t="s">
        <v>1843</v>
      </c>
      <c r="B51" s="552" t="s">
        <v>79</v>
      </c>
      <c r="C51" s="560">
        <v>55</v>
      </c>
      <c r="D51" s="560">
        <v>23</v>
      </c>
      <c r="E51" s="560">
        <v>38</v>
      </c>
      <c r="F51" s="560">
        <v>30</v>
      </c>
      <c r="G51" s="554">
        <v>12</v>
      </c>
      <c r="H51" s="560">
        <v>13</v>
      </c>
      <c r="I51" s="561">
        <v>159</v>
      </c>
      <c r="J51" s="560">
        <v>17</v>
      </c>
      <c r="K51" s="560">
        <v>153</v>
      </c>
      <c r="L51" s="560">
        <v>18</v>
      </c>
      <c r="M51" s="550"/>
      <c r="N51" s="556">
        <f t="shared" ref="N51:N82" si="29">(C51/C$11)*1000</f>
        <v>11.455946677775463</v>
      </c>
      <c r="O51" s="556">
        <f t="shared" ref="O51:O82" si="30">(D51/D$11)*1000</f>
        <v>2.7650877614811256</v>
      </c>
      <c r="P51" s="556">
        <f t="shared" ref="P51:P82" si="31">(E51/E$11)*1000</f>
        <v>4.0352553891897633</v>
      </c>
      <c r="Q51" s="556">
        <f t="shared" ref="Q51:Q82" si="32">(F51/F$11)*1000</f>
        <v>5.8997050147492622</v>
      </c>
      <c r="R51" s="556">
        <f t="shared" ref="R51:R82" si="33">(G51/G$11)*1000</f>
        <v>4.5836516424751723</v>
      </c>
      <c r="S51" s="556">
        <f t="shared" ref="S51:S82" si="34">(H51/H$11)*1000</f>
        <v>2.9552170947942713</v>
      </c>
      <c r="T51" s="556">
        <f t="shared" ref="T51:T82" si="35">(I51/I$11)*1000</f>
        <v>3.7245256500351371</v>
      </c>
      <c r="U51" s="556">
        <f t="shared" ref="U51:U82" si="36">(J51/J$11)*1000</f>
        <v>1.7660502804903389</v>
      </c>
      <c r="V51" s="556">
        <f t="shared" ref="V51:V82" si="37">(K51/K$11)*1000</f>
        <v>6.9691172451489471</v>
      </c>
      <c r="W51" s="557">
        <f t="shared" ref="W51:W82" si="38">(L51/L$11)*1000</f>
        <v>1.7887309947331809</v>
      </c>
      <c r="X51" s="558">
        <f t="shared" ref="X51:X82" si="39">SUM(N51:W51)/10</f>
        <v>4.5943287750872663</v>
      </c>
      <c r="Y51" s="558">
        <f t="shared" ref="Y51:Y82" si="40">SUM(N51+O51+P51+Q51+S51+T51+U51+V51)/8</f>
        <v>4.9463631392080387</v>
      </c>
      <c r="Z51" s="558">
        <f t="shared" ref="Z51:Z82" si="41">(R51+W51)/2</f>
        <v>3.1861913186041768</v>
      </c>
      <c r="AA51" s="558">
        <f t="shared" ref="AA51:AA82" si="42">SUM(N51:R51)/5</f>
        <v>5.7479292971341573</v>
      </c>
      <c r="AB51" s="558">
        <f t="shared" ref="AB51:AB82" si="43">SUM(S51:W51)/5</f>
        <v>3.4407282530403749</v>
      </c>
      <c r="AC51" s="558">
        <f t="shared" ref="AC51:AC82" si="44">SUM(N51+O51+P51+Q51)/4</f>
        <v>6.0389987107989036</v>
      </c>
      <c r="AD51" s="559">
        <f t="shared" ref="AD51:AD82" si="45">SUM(S51+T51+U51+V51)/4</f>
        <v>3.8537275676171734</v>
      </c>
      <c r="AE51" s="565"/>
    </row>
    <row r="52" spans="1:31" ht="15" customHeight="1">
      <c r="A52" s="222" t="s">
        <v>199</v>
      </c>
      <c r="B52" s="563" t="s">
        <v>82</v>
      </c>
      <c r="C52" s="553">
        <v>12</v>
      </c>
      <c r="D52" s="553">
        <v>43</v>
      </c>
      <c r="E52" s="560">
        <v>45</v>
      </c>
      <c r="F52" s="560">
        <v>35</v>
      </c>
      <c r="G52" s="554">
        <v>6</v>
      </c>
      <c r="H52" s="560">
        <v>7</v>
      </c>
      <c r="I52" s="561">
        <v>156</v>
      </c>
      <c r="J52" s="560">
        <v>24</v>
      </c>
      <c r="K52" s="560">
        <v>68</v>
      </c>
      <c r="L52" s="560">
        <v>30</v>
      </c>
      <c r="M52" s="550"/>
      <c r="N52" s="556">
        <f t="shared" si="29"/>
        <v>2.4994792751510104</v>
      </c>
      <c r="O52" s="556">
        <f t="shared" si="30"/>
        <v>5.1695119018994955</v>
      </c>
      <c r="P52" s="556">
        <f t="shared" si="31"/>
        <v>4.7785919082510357</v>
      </c>
      <c r="Q52" s="556">
        <f t="shared" si="32"/>
        <v>6.8829891838741402</v>
      </c>
      <c r="R52" s="556">
        <f t="shared" si="33"/>
        <v>2.2918258212375862</v>
      </c>
      <c r="S52" s="556">
        <f t="shared" si="34"/>
        <v>1.5912707433507616</v>
      </c>
      <c r="T52" s="556">
        <f t="shared" si="35"/>
        <v>3.6542515811665495</v>
      </c>
      <c r="U52" s="556">
        <f t="shared" si="36"/>
        <v>2.49324745480989</v>
      </c>
      <c r="V52" s="556">
        <f t="shared" si="37"/>
        <v>3.0973854422884215</v>
      </c>
      <c r="W52" s="557">
        <f t="shared" si="38"/>
        <v>2.9812183245553019</v>
      </c>
      <c r="X52" s="558">
        <f t="shared" si="39"/>
        <v>3.5439771636584192</v>
      </c>
      <c r="Y52" s="558">
        <f t="shared" si="40"/>
        <v>3.7708409363489128</v>
      </c>
      <c r="Z52" s="558">
        <f t="shared" si="41"/>
        <v>2.6365220728964438</v>
      </c>
      <c r="AA52" s="558">
        <f t="shared" si="42"/>
        <v>4.3244796180826537</v>
      </c>
      <c r="AB52" s="558">
        <f t="shared" si="43"/>
        <v>2.7634747092341851</v>
      </c>
      <c r="AC52" s="558">
        <f t="shared" si="44"/>
        <v>4.8326430672939207</v>
      </c>
      <c r="AD52" s="559">
        <f t="shared" si="45"/>
        <v>2.7090388054039058</v>
      </c>
      <c r="AE52" s="550"/>
    </row>
    <row r="53" spans="1:31" ht="15" customHeight="1">
      <c r="A53" s="222" t="s">
        <v>204</v>
      </c>
      <c r="B53" s="13" t="s">
        <v>91</v>
      </c>
      <c r="C53" s="561">
        <v>28</v>
      </c>
      <c r="D53" s="561">
        <v>22</v>
      </c>
      <c r="E53" s="561">
        <v>38</v>
      </c>
      <c r="F53" s="561">
        <v>15</v>
      </c>
      <c r="G53" s="561">
        <v>10</v>
      </c>
      <c r="H53" s="561">
        <v>8</v>
      </c>
      <c r="I53" s="561">
        <v>109</v>
      </c>
      <c r="J53" s="561">
        <v>17</v>
      </c>
      <c r="K53" s="561">
        <v>113</v>
      </c>
      <c r="L53" s="561">
        <v>34</v>
      </c>
      <c r="M53" s="565"/>
      <c r="N53" s="556">
        <f t="shared" si="29"/>
        <v>5.8321183086856907</v>
      </c>
      <c r="O53" s="556">
        <f t="shared" si="30"/>
        <v>2.644866554460207</v>
      </c>
      <c r="P53" s="556">
        <f t="shared" si="31"/>
        <v>4.0352553891897633</v>
      </c>
      <c r="Q53" s="556">
        <f t="shared" si="32"/>
        <v>2.9498525073746311</v>
      </c>
      <c r="R53" s="556">
        <f t="shared" si="33"/>
        <v>3.8197097020626436</v>
      </c>
      <c r="S53" s="556">
        <f t="shared" si="34"/>
        <v>1.8185951352580132</v>
      </c>
      <c r="T53" s="556">
        <f t="shared" si="35"/>
        <v>2.5532911688920121</v>
      </c>
      <c r="U53" s="556">
        <f t="shared" si="36"/>
        <v>1.7660502804903389</v>
      </c>
      <c r="V53" s="556">
        <f t="shared" si="37"/>
        <v>5.1471258085086999</v>
      </c>
      <c r="W53" s="557">
        <f t="shared" si="38"/>
        <v>3.3787141011626751</v>
      </c>
      <c r="X53" s="558">
        <f t="shared" si="39"/>
        <v>3.3945578956084681</v>
      </c>
      <c r="Y53" s="558">
        <f t="shared" si="40"/>
        <v>3.34339439410742</v>
      </c>
      <c r="Z53" s="558">
        <f t="shared" si="41"/>
        <v>3.5992119016126596</v>
      </c>
      <c r="AA53" s="558">
        <f t="shared" si="42"/>
        <v>3.8563604923545873</v>
      </c>
      <c r="AB53" s="558">
        <f t="shared" si="43"/>
        <v>2.932755298862348</v>
      </c>
      <c r="AC53" s="558">
        <f t="shared" si="44"/>
        <v>3.8655231899275733</v>
      </c>
      <c r="AD53" s="559">
        <f t="shared" si="45"/>
        <v>2.8212655982872663</v>
      </c>
      <c r="AE53" s="550"/>
    </row>
    <row r="54" spans="1:31" ht="15" customHeight="1">
      <c r="A54" s="222" t="s">
        <v>231</v>
      </c>
      <c r="B54" s="552" t="s">
        <v>73</v>
      </c>
      <c r="C54" s="553">
        <v>23</v>
      </c>
      <c r="D54" s="553">
        <v>12</v>
      </c>
      <c r="E54" s="560">
        <v>17</v>
      </c>
      <c r="F54" s="560">
        <v>7</v>
      </c>
      <c r="G54" s="554">
        <v>7</v>
      </c>
      <c r="H54" s="560">
        <v>12</v>
      </c>
      <c r="I54" s="561">
        <v>120</v>
      </c>
      <c r="J54" s="560">
        <v>26</v>
      </c>
      <c r="K54" s="560">
        <v>60</v>
      </c>
      <c r="L54" s="560">
        <v>16</v>
      </c>
      <c r="M54" s="550"/>
      <c r="N54" s="556">
        <f t="shared" si="29"/>
        <v>4.7906686107061027</v>
      </c>
      <c r="O54" s="556">
        <f t="shared" si="30"/>
        <v>1.4426544842510218</v>
      </c>
      <c r="P54" s="556">
        <f t="shared" si="31"/>
        <v>1.8052458320059466</v>
      </c>
      <c r="Q54" s="556">
        <f t="shared" si="32"/>
        <v>1.3765978367748279</v>
      </c>
      <c r="R54" s="556">
        <f t="shared" si="33"/>
        <v>2.6737967914438503</v>
      </c>
      <c r="S54" s="556">
        <f t="shared" si="34"/>
        <v>2.7278927028870199</v>
      </c>
      <c r="T54" s="556">
        <f t="shared" si="35"/>
        <v>2.8109627547434997</v>
      </c>
      <c r="U54" s="556">
        <f t="shared" si="36"/>
        <v>2.7010180760440474</v>
      </c>
      <c r="V54" s="556">
        <f t="shared" si="37"/>
        <v>2.7329871549603717</v>
      </c>
      <c r="W54" s="557">
        <f t="shared" si="38"/>
        <v>1.5899831064294943</v>
      </c>
      <c r="X54" s="558">
        <f t="shared" si="39"/>
        <v>2.4651807350246182</v>
      </c>
      <c r="Y54" s="558">
        <f t="shared" si="40"/>
        <v>2.5485034315466049</v>
      </c>
      <c r="Z54" s="558">
        <f t="shared" si="41"/>
        <v>2.1318899489366725</v>
      </c>
      <c r="AA54" s="558">
        <f t="shared" si="42"/>
        <v>2.4177927110363497</v>
      </c>
      <c r="AB54" s="558">
        <f t="shared" si="43"/>
        <v>2.5125687590128867</v>
      </c>
      <c r="AC54" s="558">
        <f t="shared" si="44"/>
        <v>2.3537916909344747</v>
      </c>
      <c r="AD54" s="559">
        <f t="shared" si="45"/>
        <v>2.7432151721587346</v>
      </c>
      <c r="AE54" s="540"/>
    </row>
    <row r="55" spans="1:31" ht="15" customHeight="1">
      <c r="A55" s="222" t="s">
        <v>240</v>
      </c>
      <c r="B55" s="552" t="s">
        <v>115</v>
      </c>
      <c r="C55" s="553">
        <v>23</v>
      </c>
      <c r="D55" s="553">
        <v>22</v>
      </c>
      <c r="E55" s="560">
        <v>38</v>
      </c>
      <c r="F55" s="560">
        <v>18</v>
      </c>
      <c r="G55" s="554">
        <v>8</v>
      </c>
      <c r="H55" s="566">
        <v>0</v>
      </c>
      <c r="I55" s="561">
        <v>6</v>
      </c>
      <c r="J55" s="560">
        <v>5</v>
      </c>
      <c r="K55" s="560">
        <v>10</v>
      </c>
      <c r="L55" s="560">
        <v>5</v>
      </c>
      <c r="M55" s="550"/>
      <c r="N55" s="556">
        <f t="shared" si="29"/>
        <v>4.7906686107061027</v>
      </c>
      <c r="O55" s="556">
        <f t="shared" si="30"/>
        <v>2.644866554460207</v>
      </c>
      <c r="P55" s="556">
        <f t="shared" si="31"/>
        <v>4.0352553891897633</v>
      </c>
      <c r="Q55" s="556">
        <f t="shared" si="32"/>
        <v>3.5398230088495577</v>
      </c>
      <c r="R55" s="556">
        <f t="shared" si="33"/>
        <v>3.0557677616501144</v>
      </c>
      <c r="S55" s="556">
        <f t="shared" si="34"/>
        <v>0</v>
      </c>
      <c r="T55" s="556">
        <f t="shared" si="35"/>
        <v>0.14054813773717498</v>
      </c>
      <c r="U55" s="556">
        <f t="shared" si="36"/>
        <v>0.51942655308539365</v>
      </c>
      <c r="V55" s="556">
        <f t="shared" si="37"/>
        <v>0.45549785916006197</v>
      </c>
      <c r="W55" s="557">
        <f t="shared" si="38"/>
        <v>0.49686972075921687</v>
      </c>
      <c r="X55" s="558">
        <f t="shared" si="39"/>
        <v>1.9678723595597591</v>
      </c>
      <c r="Y55" s="558">
        <f t="shared" si="40"/>
        <v>2.0157607641485327</v>
      </c>
      <c r="Z55" s="558">
        <f t="shared" si="41"/>
        <v>1.7763187412046657</v>
      </c>
      <c r="AA55" s="558">
        <f t="shared" si="42"/>
        <v>3.613276264971149</v>
      </c>
      <c r="AB55" s="558">
        <f t="shared" si="43"/>
        <v>0.3224684541483695</v>
      </c>
      <c r="AC55" s="558">
        <f t="shared" si="44"/>
        <v>3.7526533908014077</v>
      </c>
      <c r="AD55" s="559">
        <f t="shared" si="45"/>
        <v>0.27886813749565764</v>
      </c>
      <c r="AE55" s="550"/>
    </row>
    <row r="56" spans="1:31" ht="15" customHeight="1">
      <c r="A56" s="5" t="s">
        <v>235</v>
      </c>
      <c r="B56" s="14" t="s">
        <v>102</v>
      </c>
      <c r="C56" s="553">
        <v>16</v>
      </c>
      <c r="D56" s="553">
        <v>19</v>
      </c>
      <c r="E56" s="553">
        <v>19</v>
      </c>
      <c r="F56" s="553">
        <v>16</v>
      </c>
      <c r="G56" s="554">
        <v>10</v>
      </c>
      <c r="H56" s="567">
        <v>0</v>
      </c>
      <c r="I56" s="555">
        <v>11</v>
      </c>
      <c r="J56" s="553">
        <v>10</v>
      </c>
      <c r="K56" s="553">
        <v>20</v>
      </c>
      <c r="L56" s="567">
        <v>77</v>
      </c>
      <c r="M56" s="540"/>
      <c r="N56" s="556">
        <f t="shared" si="29"/>
        <v>3.3326390335346803</v>
      </c>
      <c r="O56" s="556">
        <f t="shared" si="30"/>
        <v>2.2842029333974514</v>
      </c>
      <c r="P56" s="556">
        <f t="shared" si="31"/>
        <v>2.0176276945948817</v>
      </c>
      <c r="Q56" s="556">
        <f t="shared" si="32"/>
        <v>3.1465093411996068</v>
      </c>
      <c r="R56" s="556">
        <f t="shared" si="33"/>
        <v>3.8197097020626436</v>
      </c>
      <c r="S56" s="556">
        <f t="shared" si="34"/>
        <v>0</v>
      </c>
      <c r="T56" s="556">
        <f t="shared" si="35"/>
        <v>0.25767158585148747</v>
      </c>
      <c r="U56" s="556">
        <f t="shared" si="36"/>
        <v>1.0388531061707873</v>
      </c>
      <c r="V56" s="556">
        <f t="shared" si="37"/>
        <v>0.91099571832012394</v>
      </c>
      <c r="W56" s="557">
        <f t="shared" si="38"/>
        <v>7.6517936996919413</v>
      </c>
      <c r="X56" s="558">
        <f t="shared" si="39"/>
        <v>2.4460002814823603</v>
      </c>
      <c r="Y56" s="558">
        <f t="shared" si="40"/>
        <v>1.6235624266336273</v>
      </c>
      <c r="Z56" s="558">
        <f t="shared" si="41"/>
        <v>5.7357517008772927</v>
      </c>
      <c r="AA56" s="558">
        <f t="shared" si="42"/>
        <v>2.9201377409578528</v>
      </c>
      <c r="AB56" s="558">
        <f t="shared" si="43"/>
        <v>1.9718628220068681</v>
      </c>
      <c r="AC56" s="558">
        <f t="shared" si="44"/>
        <v>2.6952447506816553</v>
      </c>
      <c r="AD56" s="559">
        <f t="shared" si="45"/>
        <v>0.55188010258559972</v>
      </c>
      <c r="AE56" s="550"/>
    </row>
    <row r="57" spans="1:31" ht="15" customHeight="1">
      <c r="A57" s="227" t="s">
        <v>29</v>
      </c>
      <c r="B57" s="552" t="s">
        <v>109</v>
      </c>
      <c r="C57" s="553">
        <v>15</v>
      </c>
      <c r="D57" s="553">
        <v>10</v>
      </c>
      <c r="E57" s="560">
        <v>30</v>
      </c>
      <c r="F57" s="560">
        <v>21</v>
      </c>
      <c r="G57" s="554">
        <v>6</v>
      </c>
      <c r="H57" s="560">
        <v>1</v>
      </c>
      <c r="I57" s="561">
        <v>6</v>
      </c>
      <c r="J57" s="560">
        <v>1</v>
      </c>
      <c r="K57" s="560">
        <v>6</v>
      </c>
      <c r="L57" s="560">
        <v>2</v>
      </c>
      <c r="M57" s="550"/>
      <c r="N57" s="556">
        <f t="shared" si="29"/>
        <v>3.1243490939387626</v>
      </c>
      <c r="O57" s="556">
        <f t="shared" si="30"/>
        <v>1.2022120702091847</v>
      </c>
      <c r="P57" s="556">
        <f t="shared" si="31"/>
        <v>3.1857279388340238</v>
      </c>
      <c r="Q57" s="556">
        <f t="shared" si="32"/>
        <v>4.1297935103244834</v>
      </c>
      <c r="R57" s="556">
        <f t="shared" si="33"/>
        <v>2.2918258212375862</v>
      </c>
      <c r="S57" s="556">
        <f t="shared" si="34"/>
        <v>0.22732439190725165</v>
      </c>
      <c r="T57" s="556">
        <f t="shared" si="35"/>
        <v>0.14054813773717498</v>
      </c>
      <c r="U57" s="556">
        <f t="shared" si="36"/>
        <v>0.10388531061707874</v>
      </c>
      <c r="V57" s="556">
        <f t="shared" si="37"/>
        <v>0.27329871549603713</v>
      </c>
      <c r="W57" s="557">
        <f t="shared" si="38"/>
        <v>0.19874788830368678</v>
      </c>
      <c r="X57" s="558">
        <f t="shared" si="39"/>
        <v>1.4877712878605271</v>
      </c>
      <c r="Y57" s="558">
        <f t="shared" si="40"/>
        <v>1.5483923961329995</v>
      </c>
      <c r="Z57" s="558">
        <f t="shared" si="41"/>
        <v>1.2452868547706364</v>
      </c>
      <c r="AA57" s="558">
        <f t="shared" si="42"/>
        <v>2.786781686908808</v>
      </c>
      <c r="AB57" s="558">
        <f t="shared" si="43"/>
        <v>0.18876088881224584</v>
      </c>
      <c r="AC57" s="558">
        <f t="shared" si="44"/>
        <v>2.9105206533266137</v>
      </c>
      <c r="AD57" s="559">
        <f t="shared" si="45"/>
        <v>0.18626413893938562</v>
      </c>
      <c r="AE57" s="568"/>
    </row>
    <row r="58" spans="1:31" ht="15" customHeight="1">
      <c r="A58" s="222" t="s">
        <v>30</v>
      </c>
      <c r="B58" s="552" t="s">
        <v>192</v>
      </c>
      <c r="C58" s="553">
        <v>6</v>
      </c>
      <c r="D58" s="553">
        <v>9</v>
      </c>
      <c r="E58" s="560">
        <v>16</v>
      </c>
      <c r="F58" s="560">
        <v>15</v>
      </c>
      <c r="G58" s="554">
        <v>4</v>
      </c>
      <c r="H58" s="560">
        <v>2</v>
      </c>
      <c r="I58" s="561">
        <v>35</v>
      </c>
      <c r="J58" s="560">
        <v>8</v>
      </c>
      <c r="K58" s="560">
        <v>10</v>
      </c>
      <c r="L58" s="560">
        <v>8</v>
      </c>
      <c r="M58" s="550"/>
      <c r="N58" s="556">
        <f t="shared" si="29"/>
        <v>1.2497396375755052</v>
      </c>
      <c r="O58" s="556">
        <f t="shared" si="30"/>
        <v>1.0819908631882664</v>
      </c>
      <c r="P58" s="556">
        <f t="shared" si="31"/>
        <v>1.6990549007114792</v>
      </c>
      <c r="Q58" s="556">
        <f t="shared" si="32"/>
        <v>2.9498525073746311</v>
      </c>
      <c r="R58" s="556">
        <f t="shared" si="33"/>
        <v>1.5278838808250572</v>
      </c>
      <c r="S58" s="556">
        <f t="shared" si="34"/>
        <v>0.4546487838145033</v>
      </c>
      <c r="T58" s="556">
        <f t="shared" si="35"/>
        <v>0.81986413680018744</v>
      </c>
      <c r="U58" s="556">
        <f t="shared" si="36"/>
        <v>0.83108248493662995</v>
      </c>
      <c r="V58" s="556">
        <f t="shared" si="37"/>
        <v>0.45549785916006197</v>
      </c>
      <c r="W58" s="557">
        <f t="shared" si="38"/>
        <v>0.79499155321474713</v>
      </c>
      <c r="X58" s="558">
        <f t="shared" si="39"/>
        <v>1.1864606607601069</v>
      </c>
      <c r="Y58" s="558">
        <f t="shared" si="40"/>
        <v>1.1927163966951582</v>
      </c>
      <c r="Z58" s="558">
        <f t="shared" si="41"/>
        <v>1.1614377170199022</v>
      </c>
      <c r="AA58" s="558">
        <f t="shared" si="42"/>
        <v>1.7017043579349878</v>
      </c>
      <c r="AB58" s="558">
        <f t="shared" si="43"/>
        <v>0.67121696358522587</v>
      </c>
      <c r="AC58" s="558">
        <f t="shared" si="44"/>
        <v>1.7451594772124706</v>
      </c>
      <c r="AD58" s="559">
        <f t="shared" si="45"/>
        <v>0.64027331617784566</v>
      </c>
      <c r="AE58" s="540"/>
    </row>
    <row r="59" spans="1:31" ht="15" customHeight="1">
      <c r="A59" s="222" t="s">
        <v>202</v>
      </c>
      <c r="B59" s="563" t="s">
        <v>88</v>
      </c>
      <c r="C59" s="560">
        <v>3</v>
      </c>
      <c r="D59" s="560">
        <v>0</v>
      </c>
      <c r="E59" s="560">
        <v>3</v>
      </c>
      <c r="F59" s="560">
        <v>1</v>
      </c>
      <c r="G59" s="554">
        <v>1</v>
      </c>
      <c r="H59" s="560">
        <v>4</v>
      </c>
      <c r="I59" s="561">
        <v>36</v>
      </c>
      <c r="J59" s="560">
        <v>12</v>
      </c>
      <c r="K59" s="560">
        <v>37</v>
      </c>
      <c r="L59" s="560">
        <v>13</v>
      </c>
      <c r="M59" s="568"/>
      <c r="N59" s="556">
        <f t="shared" si="29"/>
        <v>0.62486981878775261</v>
      </c>
      <c r="O59" s="556">
        <f t="shared" si="30"/>
        <v>0</v>
      </c>
      <c r="P59" s="556">
        <f t="shared" si="31"/>
        <v>0.31857279388340237</v>
      </c>
      <c r="Q59" s="556">
        <f t="shared" si="32"/>
        <v>0.19665683382497542</v>
      </c>
      <c r="R59" s="556">
        <f t="shared" si="33"/>
        <v>0.3819709702062643</v>
      </c>
      <c r="S59" s="556">
        <f t="shared" si="34"/>
        <v>0.9092975676290066</v>
      </c>
      <c r="T59" s="556">
        <f t="shared" si="35"/>
        <v>0.84328882642304992</v>
      </c>
      <c r="U59" s="556">
        <f t="shared" si="36"/>
        <v>1.246623727404945</v>
      </c>
      <c r="V59" s="556">
        <f t="shared" si="37"/>
        <v>1.6853420788922291</v>
      </c>
      <c r="W59" s="557">
        <f t="shared" si="38"/>
        <v>1.2918612739739641</v>
      </c>
      <c r="X59" s="558">
        <f t="shared" si="39"/>
        <v>0.74984838910255891</v>
      </c>
      <c r="Y59" s="558">
        <f t="shared" si="40"/>
        <v>0.72808145585567008</v>
      </c>
      <c r="Z59" s="558">
        <f t="shared" si="41"/>
        <v>0.83691612209011423</v>
      </c>
      <c r="AA59" s="558">
        <f t="shared" si="42"/>
        <v>0.30441408334047898</v>
      </c>
      <c r="AB59" s="558">
        <f t="shared" si="43"/>
        <v>1.1952826948646389</v>
      </c>
      <c r="AC59" s="558">
        <f t="shared" si="44"/>
        <v>0.28502486162403262</v>
      </c>
      <c r="AD59" s="559">
        <f t="shared" si="45"/>
        <v>1.1711380500873076</v>
      </c>
      <c r="AE59" s="550"/>
    </row>
    <row r="60" spans="1:31" ht="15" customHeight="1">
      <c r="A60" s="222" t="s">
        <v>31</v>
      </c>
      <c r="B60" s="552" t="s">
        <v>61</v>
      </c>
      <c r="C60" s="553">
        <v>1</v>
      </c>
      <c r="D60" s="553">
        <v>1</v>
      </c>
      <c r="E60" s="567">
        <v>0</v>
      </c>
      <c r="F60" s="553">
        <v>1</v>
      </c>
      <c r="G60" s="554">
        <v>0</v>
      </c>
      <c r="H60" s="553">
        <v>3</v>
      </c>
      <c r="I60" s="555">
        <v>62</v>
      </c>
      <c r="J60" s="553">
        <v>15</v>
      </c>
      <c r="K60" s="553">
        <v>27</v>
      </c>
      <c r="L60" s="553">
        <v>17</v>
      </c>
      <c r="M60" s="540"/>
      <c r="N60" s="556">
        <f t="shared" si="29"/>
        <v>0.20828993959591752</v>
      </c>
      <c r="O60" s="556">
        <f t="shared" si="30"/>
        <v>0.12022120702091849</v>
      </c>
      <c r="P60" s="556">
        <f t="shared" si="31"/>
        <v>0</v>
      </c>
      <c r="Q60" s="556">
        <f t="shared" si="32"/>
        <v>0.19665683382497542</v>
      </c>
      <c r="R60" s="556">
        <f t="shared" si="33"/>
        <v>0</v>
      </c>
      <c r="S60" s="556">
        <f t="shared" si="34"/>
        <v>0.68197317572175498</v>
      </c>
      <c r="T60" s="556">
        <f t="shared" si="35"/>
        <v>1.4523307566174748</v>
      </c>
      <c r="U60" s="556">
        <f t="shared" si="36"/>
        <v>1.5582796592561812</v>
      </c>
      <c r="V60" s="556">
        <f t="shared" si="37"/>
        <v>1.2298442197321673</v>
      </c>
      <c r="W60" s="557">
        <f t="shared" si="38"/>
        <v>1.6893570505813376</v>
      </c>
      <c r="X60" s="558">
        <f t="shared" si="39"/>
        <v>0.71369528423507278</v>
      </c>
      <c r="Y60" s="558">
        <f t="shared" si="40"/>
        <v>0.68094947397117378</v>
      </c>
      <c r="Z60" s="558">
        <f t="shared" si="41"/>
        <v>0.84467852529066878</v>
      </c>
      <c r="AA60" s="558">
        <f t="shared" si="42"/>
        <v>0.1050335960883623</v>
      </c>
      <c r="AB60" s="558">
        <f t="shared" si="43"/>
        <v>1.3223569723817832</v>
      </c>
      <c r="AC60" s="558">
        <f t="shared" si="44"/>
        <v>0.13129199511045286</v>
      </c>
      <c r="AD60" s="559">
        <f t="shared" si="45"/>
        <v>1.2306069528318946</v>
      </c>
      <c r="AE60" s="550"/>
    </row>
    <row r="61" spans="1:31" ht="15" customHeight="1">
      <c r="A61" s="222" t="s">
        <v>6160</v>
      </c>
      <c r="B61" s="563" t="s">
        <v>83</v>
      </c>
      <c r="C61" s="553">
        <v>1</v>
      </c>
      <c r="D61" s="553">
        <v>13</v>
      </c>
      <c r="E61" s="560">
        <v>5</v>
      </c>
      <c r="F61" s="560">
        <v>4</v>
      </c>
      <c r="G61" s="554">
        <v>6</v>
      </c>
      <c r="H61" s="560">
        <v>4</v>
      </c>
      <c r="I61" s="561">
        <v>22</v>
      </c>
      <c r="J61" s="560">
        <v>3</v>
      </c>
      <c r="K61" s="560">
        <v>11</v>
      </c>
      <c r="L61" s="560">
        <v>43</v>
      </c>
      <c r="M61" s="550"/>
      <c r="N61" s="556">
        <f t="shared" si="29"/>
        <v>0.20828993959591752</v>
      </c>
      <c r="O61" s="556">
        <f t="shared" si="30"/>
        <v>1.5628756912719404</v>
      </c>
      <c r="P61" s="556">
        <f t="shared" si="31"/>
        <v>0.53095465647233731</v>
      </c>
      <c r="Q61" s="556">
        <f t="shared" si="32"/>
        <v>0.7866273352999017</v>
      </c>
      <c r="R61" s="556">
        <f t="shared" si="33"/>
        <v>2.2918258212375862</v>
      </c>
      <c r="S61" s="556">
        <f t="shared" si="34"/>
        <v>0.9092975676290066</v>
      </c>
      <c r="T61" s="556">
        <f t="shared" si="35"/>
        <v>0.51534317170297494</v>
      </c>
      <c r="U61" s="556">
        <f t="shared" si="36"/>
        <v>0.31165593185123625</v>
      </c>
      <c r="V61" s="556">
        <f t="shared" si="37"/>
        <v>0.50104764507606814</v>
      </c>
      <c r="W61" s="557">
        <f t="shared" si="38"/>
        <v>4.2730795985292662</v>
      </c>
      <c r="X61" s="558">
        <f t="shared" si="39"/>
        <v>1.1890997358666235</v>
      </c>
      <c r="Y61" s="558">
        <f t="shared" si="40"/>
        <v>0.66576149236242277</v>
      </c>
      <c r="Z61" s="558">
        <f t="shared" si="41"/>
        <v>3.282452709883426</v>
      </c>
      <c r="AA61" s="558">
        <f t="shared" si="42"/>
        <v>1.0761146887755366</v>
      </c>
      <c r="AB61" s="558">
        <f t="shared" si="43"/>
        <v>1.3020847829577105</v>
      </c>
      <c r="AC61" s="558">
        <f t="shared" si="44"/>
        <v>0.77218690566002424</v>
      </c>
      <c r="AD61" s="559">
        <f t="shared" si="45"/>
        <v>0.55933607906482141</v>
      </c>
      <c r="AE61" s="550"/>
    </row>
    <row r="62" spans="1:31" ht="15" customHeight="1">
      <c r="A62" s="222" t="s">
        <v>32</v>
      </c>
      <c r="B62" s="552" t="s">
        <v>117</v>
      </c>
      <c r="C62" s="553">
        <v>10</v>
      </c>
      <c r="D62" s="553">
        <v>4</v>
      </c>
      <c r="E62" s="560">
        <v>8</v>
      </c>
      <c r="F62" s="560">
        <v>3</v>
      </c>
      <c r="G62" s="554">
        <v>4</v>
      </c>
      <c r="H62" s="560">
        <v>1</v>
      </c>
      <c r="I62" s="561">
        <v>10</v>
      </c>
      <c r="J62" s="566">
        <v>0</v>
      </c>
      <c r="K62" s="560">
        <v>5</v>
      </c>
      <c r="L62" s="560">
        <v>7</v>
      </c>
      <c r="M62" s="550"/>
      <c r="N62" s="556">
        <f t="shared" si="29"/>
        <v>2.0828993959591751</v>
      </c>
      <c r="O62" s="556">
        <f t="shared" si="30"/>
        <v>0.48088482808367394</v>
      </c>
      <c r="P62" s="556">
        <f t="shared" si="31"/>
        <v>0.84952745035573962</v>
      </c>
      <c r="Q62" s="556">
        <f t="shared" si="32"/>
        <v>0.58997050147492625</v>
      </c>
      <c r="R62" s="556">
        <f t="shared" si="33"/>
        <v>1.5278838808250572</v>
      </c>
      <c r="S62" s="556">
        <f t="shared" si="34"/>
        <v>0.22732439190725165</v>
      </c>
      <c r="T62" s="556">
        <f t="shared" si="35"/>
        <v>0.23424689622862496</v>
      </c>
      <c r="U62" s="556">
        <f t="shared" si="36"/>
        <v>0</v>
      </c>
      <c r="V62" s="556">
        <f t="shared" si="37"/>
        <v>0.22774892958003098</v>
      </c>
      <c r="W62" s="557">
        <f t="shared" si="38"/>
        <v>0.69561760906290371</v>
      </c>
      <c r="X62" s="558">
        <f t="shared" si="39"/>
        <v>0.69161038834773847</v>
      </c>
      <c r="Y62" s="558">
        <f t="shared" si="40"/>
        <v>0.5865752991986779</v>
      </c>
      <c r="Z62" s="558">
        <f t="shared" si="41"/>
        <v>1.1117507449439805</v>
      </c>
      <c r="AA62" s="558">
        <f t="shared" si="42"/>
        <v>1.1062332113397146</v>
      </c>
      <c r="AB62" s="558">
        <f t="shared" si="43"/>
        <v>0.27698756535576224</v>
      </c>
      <c r="AC62" s="558">
        <f t="shared" si="44"/>
        <v>1.0008205439683788</v>
      </c>
      <c r="AD62" s="559">
        <f t="shared" si="45"/>
        <v>0.17233005442897689</v>
      </c>
      <c r="AE62" s="550"/>
    </row>
    <row r="63" spans="1:31" ht="15" customHeight="1">
      <c r="A63" s="222" t="s">
        <v>209</v>
      </c>
      <c r="B63" s="563" t="s">
        <v>121</v>
      </c>
      <c r="C63" s="553">
        <v>7</v>
      </c>
      <c r="D63" s="553">
        <v>1</v>
      </c>
      <c r="E63" s="560">
        <v>8</v>
      </c>
      <c r="F63" s="560">
        <v>8</v>
      </c>
      <c r="G63" s="554">
        <v>2</v>
      </c>
      <c r="H63" s="566">
        <v>0</v>
      </c>
      <c r="I63" s="561">
        <v>2</v>
      </c>
      <c r="J63" s="566">
        <v>0</v>
      </c>
      <c r="K63" s="560">
        <v>2</v>
      </c>
      <c r="L63" s="566">
        <v>0</v>
      </c>
      <c r="M63" s="550"/>
      <c r="N63" s="556">
        <f t="shared" si="29"/>
        <v>1.4580295771714227</v>
      </c>
      <c r="O63" s="556">
        <f t="shared" si="30"/>
        <v>0.12022120702091849</v>
      </c>
      <c r="P63" s="556">
        <f t="shared" si="31"/>
        <v>0.84952745035573962</v>
      </c>
      <c r="Q63" s="556">
        <f t="shared" si="32"/>
        <v>1.5732546705998034</v>
      </c>
      <c r="R63" s="556">
        <f t="shared" si="33"/>
        <v>0.76394194041252861</v>
      </c>
      <c r="S63" s="556">
        <f t="shared" si="34"/>
        <v>0</v>
      </c>
      <c r="T63" s="556">
        <f t="shared" si="35"/>
        <v>4.6849379245724992E-2</v>
      </c>
      <c r="U63" s="556">
        <f t="shared" si="36"/>
        <v>0</v>
      </c>
      <c r="V63" s="556">
        <f t="shared" si="37"/>
        <v>9.1099571832012394E-2</v>
      </c>
      <c r="W63" s="557">
        <f t="shared" si="38"/>
        <v>0</v>
      </c>
      <c r="X63" s="558">
        <f t="shared" si="39"/>
        <v>0.49029237966381506</v>
      </c>
      <c r="Y63" s="558">
        <f t="shared" si="40"/>
        <v>0.51737273202820278</v>
      </c>
      <c r="Z63" s="558">
        <f t="shared" si="41"/>
        <v>0.3819709702062643</v>
      </c>
      <c r="AA63" s="558">
        <f t="shared" si="42"/>
        <v>0.95299496911208248</v>
      </c>
      <c r="AB63" s="558">
        <f t="shared" si="43"/>
        <v>2.7589790215547479E-2</v>
      </c>
      <c r="AC63" s="558">
        <f t="shared" si="44"/>
        <v>1.000258226286971</v>
      </c>
      <c r="AD63" s="559">
        <f t="shared" si="45"/>
        <v>3.4487237769434347E-2</v>
      </c>
      <c r="AE63" s="550"/>
    </row>
    <row r="64" spans="1:31" ht="15" customHeight="1">
      <c r="A64" s="222" t="s">
        <v>241</v>
      </c>
      <c r="B64" s="552" t="s">
        <v>116</v>
      </c>
      <c r="C64" s="560">
        <v>7</v>
      </c>
      <c r="D64" s="560">
        <v>8</v>
      </c>
      <c r="E64" s="560">
        <v>6</v>
      </c>
      <c r="F64" s="560">
        <v>4</v>
      </c>
      <c r="G64" s="554">
        <v>3</v>
      </c>
      <c r="H64" s="566">
        <v>0</v>
      </c>
      <c r="I64" s="561">
        <v>2</v>
      </c>
      <c r="J64" s="566">
        <v>0</v>
      </c>
      <c r="K64" s="566">
        <v>0</v>
      </c>
      <c r="L64" s="566">
        <v>0</v>
      </c>
      <c r="M64" s="550"/>
      <c r="N64" s="556">
        <f t="shared" si="29"/>
        <v>1.4580295771714227</v>
      </c>
      <c r="O64" s="556">
        <f t="shared" si="30"/>
        <v>0.96176965616734789</v>
      </c>
      <c r="P64" s="556">
        <f t="shared" si="31"/>
        <v>0.63714558776680474</v>
      </c>
      <c r="Q64" s="556">
        <f t="shared" si="32"/>
        <v>0.7866273352999017</v>
      </c>
      <c r="R64" s="556">
        <f t="shared" si="33"/>
        <v>1.1459129106187931</v>
      </c>
      <c r="S64" s="556">
        <f t="shared" si="34"/>
        <v>0</v>
      </c>
      <c r="T64" s="556">
        <f t="shared" si="35"/>
        <v>4.6849379245724992E-2</v>
      </c>
      <c r="U64" s="556">
        <f t="shared" si="36"/>
        <v>0</v>
      </c>
      <c r="V64" s="556">
        <f t="shared" si="37"/>
        <v>0</v>
      </c>
      <c r="W64" s="557">
        <f t="shared" si="38"/>
        <v>0</v>
      </c>
      <c r="X64" s="558">
        <f t="shared" si="39"/>
        <v>0.50363344462699966</v>
      </c>
      <c r="Y64" s="558">
        <f t="shared" si="40"/>
        <v>0.4863026919564003</v>
      </c>
      <c r="Z64" s="558">
        <f t="shared" si="41"/>
        <v>0.57295645530939654</v>
      </c>
      <c r="AA64" s="558">
        <f t="shared" si="42"/>
        <v>0.99789701340485415</v>
      </c>
      <c r="AB64" s="558">
        <f t="shared" si="43"/>
        <v>9.3698758491449988E-3</v>
      </c>
      <c r="AC64" s="558">
        <f t="shared" si="44"/>
        <v>0.96089303910136936</v>
      </c>
      <c r="AD64" s="559">
        <f t="shared" si="45"/>
        <v>1.1712344811431248E-2</v>
      </c>
      <c r="AE64" s="550"/>
    </row>
    <row r="65" spans="1:100" ht="15" customHeight="1">
      <c r="A65" s="227" t="s">
        <v>237</v>
      </c>
      <c r="B65" s="563" t="s">
        <v>108</v>
      </c>
      <c r="C65" s="553">
        <v>1</v>
      </c>
      <c r="D65" s="553">
        <v>6</v>
      </c>
      <c r="E65" s="560">
        <v>5</v>
      </c>
      <c r="F65" s="560">
        <v>12</v>
      </c>
      <c r="G65" s="554">
        <v>2</v>
      </c>
      <c r="H65" s="566">
        <v>0</v>
      </c>
      <c r="I65" s="561">
        <v>0</v>
      </c>
      <c r="J65" s="566">
        <v>0</v>
      </c>
      <c r="K65" s="566">
        <v>0</v>
      </c>
      <c r="L65" s="566">
        <v>0</v>
      </c>
      <c r="M65" s="550"/>
      <c r="N65" s="556">
        <f t="shared" si="29"/>
        <v>0.20828993959591752</v>
      </c>
      <c r="O65" s="556">
        <f t="shared" si="30"/>
        <v>0.72132724212551091</v>
      </c>
      <c r="P65" s="556">
        <f t="shared" si="31"/>
        <v>0.53095465647233731</v>
      </c>
      <c r="Q65" s="556">
        <f t="shared" si="32"/>
        <v>2.359882005899705</v>
      </c>
      <c r="R65" s="556">
        <f t="shared" si="33"/>
        <v>0.76394194041252861</v>
      </c>
      <c r="S65" s="556">
        <f t="shared" si="34"/>
        <v>0</v>
      </c>
      <c r="T65" s="556">
        <f t="shared" si="35"/>
        <v>0</v>
      </c>
      <c r="U65" s="556">
        <f t="shared" si="36"/>
        <v>0</v>
      </c>
      <c r="V65" s="556">
        <f t="shared" si="37"/>
        <v>0</v>
      </c>
      <c r="W65" s="557">
        <f t="shared" si="38"/>
        <v>0</v>
      </c>
      <c r="X65" s="558">
        <f t="shared" si="39"/>
        <v>0.45843957845059996</v>
      </c>
      <c r="Y65" s="558">
        <f t="shared" si="40"/>
        <v>0.47755673051168385</v>
      </c>
      <c r="Z65" s="558">
        <f t="shared" si="41"/>
        <v>0.3819709702062643</v>
      </c>
      <c r="AA65" s="558">
        <f t="shared" si="42"/>
        <v>0.91687915690119992</v>
      </c>
      <c r="AB65" s="558">
        <f t="shared" si="43"/>
        <v>0</v>
      </c>
      <c r="AC65" s="558">
        <f t="shared" si="44"/>
        <v>0.95511346102336769</v>
      </c>
      <c r="AD65" s="559">
        <f t="shared" si="45"/>
        <v>0</v>
      </c>
      <c r="AE65" s="550"/>
      <c r="CU65" s="569"/>
      <c r="CV65" s="569"/>
    </row>
    <row r="66" spans="1:100" ht="15" customHeight="1">
      <c r="A66" s="5" t="s">
        <v>196</v>
      </c>
      <c r="B66" s="552" t="s">
        <v>78</v>
      </c>
      <c r="C66" s="560">
        <v>9</v>
      </c>
      <c r="D66" s="566">
        <v>0</v>
      </c>
      <c r="E66" s="560">
        <v>2</v>
      </c>
      <c r="F66" s="560">
        <v>1</v>
      </c>
      <c r="G66" s="554">
        <v>0</v>
      </c>
      <c r="H66" s="566">
        <v>0</v>
      </c>
      <c r="I66" s="561">
        <v>11</v>
      </c>
      <c r="J66" s="560">
        <v>1</v>
      </c>
      <c r="K66" s="560">
        <v>13</v>
      </c>
      <c r="L66" s="560">
        <v>1</v>
      </c>
      <c r="M66" s="550"/>
      <c r="N66" s="556">
        <f t="shared" si="29"/>
        <v>1.8746094563632576</v>
      </c>
      <c r="O66" s="556">
        <f t="shared" si="30"/>
        <v>0</v>
      </c>
      <c r="P66" s="556">
        <f t="shared" si="31"/>
        <v>0.21238186258893491</v>
      </c>
      <c r="Q66" s="556">
        <f t="shared" si="32"/>
        <v>0.19665683382497542</v>
      </c>
      <c r="R66" s="556">
        <f t="shared" si="33"/>
        <v>0</v>
      </c>
      <c r="S66" s="556">
        <f t="shared" si="34"/>
        <v>0</v>
      </c>
      <c r="T66" s="556">
        <f t="shared" si="35"/>
        <v>0.25767158585148747</v>
      </c>
      <c r="U66" s="556">
        <f t="shared" si="36"/>
        <v>0.10388531061707874</v>
      </c>
      <c r="V66" s="556">
        <f t="shared" si="37"/>
        <v>0.59214721690808048</v>
      </c>
      <c r="W66" s="557">
        <f t="shared" si="38"/>
        <v>9.9373944151843391E-2</v>
      </c>
      <c r="X66" s="558">
        <f t="shared" si="39"/>
        <v>0.33367262103056577</v>
      </c>
      <c r="Y66" s="558">
        <f t="shared" si="40"/>
        <v>0.40466903326922682</v>
      </c>
      <c r="Z66" s="558">
        <f t="shared" si="41"/>
        <v>4.9686972075921695E-2</v>
      </c>
      <c r="AA66" s="558">
        <f t="shared" si="42"/>
        <v>0.45672963055543353</v>
      </c>
      <c r="AB66" s="558">
        <f t="shared" si="43"/>
        <v>0.21061561150569799</v>
      </c>
      <c r="AC66" s="558">
        <f t="shared" si="44"/>
        <v>0.57091203819429193</v>
      </c>
      <c r="AD66" s="559">
        <f t="shared" si="45"/>
        <v>0.23842602834416166</v>
      </c>
      <c r="AE66" s="540"/>
    </row>
    <row r="67" spans="1:100" s="569" customFormat="1" ht="15" customHeight="1">
      <c r="A67" s="5" t="s">
        <v>33</v>
      </c>
      <c r="B67" s="14" t="s">
        <v>110</v>
      </c>
      <c r="C67" s="560">
        <v>4</v>
      </c>
      <c r="D67" s="560">
        <v>4</v>
      </c>
      <c r="E67" s="560">
        <v>12</v>
      </c>
      <c r="F67" s="560">
        <v>2</v>
      </c>
      <c r="G67" s="554">
        <v>1</v>
      </c>
      <c r="H67" s="566">
        <v>0</v>
      </c>
      <c r="I67" s="561">
        <v>4</v>
      </c>
      <c r="J67" s="566">
        <v>0</v>
      </c>
      <c r="K67" s="560">
        <v>1</v>
      </c>
      <c r="L67" s="566">
        <v>0</v>
      </c>
      <c r="M67" s="550"/>
      <c r="N67" s="556">
        <f t="shared" si="29"/>
        <v>0.83315975838367007</v>
      </c>
      <c r="O67" s="556">
        <f t="shared" si="30"/>
        <v>0.48088482808367394</v>
      </c>
      <c r="P67" s="556">
        <f t="shared" si="31"/>
        <v>1.2742911755336095</v>
      </c>
      <c r="Q67" s="556">
        <f t="shared" si="32"/>
        <v>0.39331366764995085</v>
      </c>
      <c r="R67" s="556">
        <f t="shared" si="33"/>
        <v>0.3819709702062643</v>
      </c>
      <c r="S67" s="556">
        <f t="shared" si="34"/>
        <v>0</v>
      </c>
      <c r="T67" s="556">
        <f t="shared" si="35"/>
        <v>9.3698758491449985E-2</v>
      </c>
      <c r="U67" s="556">
        <f t="shared" si="36"/>
        <v>0</v>
      </c>
      <c r="V67" s="556">
        <f t="shared" si="37"/>
        <v>4.5549785916006197E-2</v>
      </c>
      <c r="W67" s="557">
        <f t="shared" si="38"/>
        <v>0</v>
      </c>
      <c r="X67" s="558">
        <f t="shared" si="39"/>
        <v>0.35028689442646249</v>
      </c>
      <c r="Y67" s="558">
        <f t="shared" si="40"/>
        <v>0.39011224675729511</v>
      </c>
      <c r="Z67" s="558">
        <f t="shared" si="41"/>
        <v>0.19098548510313215</v>
      </c>
      <c r="AA67" s="558">
        <f t="shared" si="42"/>
        <v>0.6727240799714338</v>
      </c>
      <c r="AB67" s="558">
        <f t="shared" si="43"/>
        <v>2.7849708881491235E-2</v>
      </c>
      <c r="AC67" s="558">
        <f t="shared" si="44"/>
        <v>0.74541235741272616</v>
      </c>
      <c r="AD67" s="559">
        <f t="shared" si="45"/>
        <v>3.4812136101864045E-2</v>
      </c>
      <c r="AE67" s="550"/>
      <c r="AF67" s="570"/>
      <c r="AG67" s="570"/>
      <c r="AH67" s="570"/>
      <c r="AI67" s="570"/>
      <c r="AJ67" s="570"/>
      <c r="AK67" s="570"/>
      <c r="AL67" s="570"/>
      <c r="AM67" s="570"/>
      <c r="AN67" s="570"/>
      <c r="AO67" s="570"/>
      <c r="AP67" s="570"/>
      <c r="AQ67" s="570"/>
      <c r="AR67" s="570"/>
      <c r="AS67" s="570"/>
      <c r="AT67" s="570"/>
      <c r="AU67" s="570"/>
      <c r="AV67" s="570"/>
      <c r="AW67" s="570"/>
      <c r="AX67" s="570"/>
      <c r="AY67" s="570"/>
      <c r="AZ67" s="570"/>
      <c r="BA67" s="570"/>
      <c r="BB67" s="570"/>
      <c r="BC67" s="570"/>
      <c r="BD67" s="570"/>
      <c r="BE67" s="570"/>
      <c r="BF67" s="570"/>
      <c r="BG67" s="570"/>
      <c r="BH67" s="570"/>
      <c r="BI67" s="570"/>
      <c r="BJ67" s="570"/>
      <c r="BK67" s="570"/>
      <c r="BL67" s="570"/>
      <c r="BM67" s="570"/>
      <c r="BN67" s="570"/>
      <c r="BO67" s="570"/>
      <c r="BP67" s="570"/>
      <c r="BQ67" s="570"/>
      <c r="BR67" s="570"/>
      <c r="BS67" s="570"/>
      <c r="BT67" s="570"/>
      <c r="BU67" s="570"/>
      <c r="BV67" s="570"/>
      <c r="BW67" s="570"/>
      <c r="BX67" s="570"/>
      <c r="BY67" s="570"/>
      <c r="BZ67" s="570"/>
      <c r="CA67" s="570"/>
      <c r="CB67" s="570"/>
      <c r="CC67" s="570"/>
      <c r="CD67" s="570"/>
      <c r="CE67" s="570"/>
      <c r="CF67" s="570"/>
      <c r="CG67" s="570"/>
      <c r="CH67" s="570"/>
      <c r="CI67" s="570"/>
      <c r="CJ67" s="570"/>
      <c r="CK67" s="570"/>
      <c r="CL67" s="570"/>
      <c r="CM67" s="570"/>
      <c r="CN67" s="570"/>
      <c r="CO67" s="570"/>
      <c r="CP67" s="570"/>
      <c r="CQ67" s="570"/>
      <c r="CR67" s="570"/>
      <c r="CS67" s="570"/>
      <c r="CT67" s="570"/>
      <c r="CU67" s="410"/>
      <c r="CV67" s="410"/>
    </row>
    <row r="68" spans="1:100" ht="15" customHeight="1">
      <c r="A68" s="227" t="s">
        <v>238</v>
      </c>
      <c r="B68" s="552" t="s">
        <v>111</v>
      </c>
      <c r="C68" s="553">
        <v>5</v>
      </c>
      <c r="D68" s="553">
        <v>3</v>
      </c>
      <c r="E68" s="553">
        <v>4</v>
      </c>
      <c r="F68" s="553">
        <v>3</v>
      </c>
      <c r="G68" s="554">
        <v>0</v>
      </c>
      <c r="H68" s="567">
        <v>0</v>
      </c>
      <c r="I68" s="555">
        <v>12</v>
      </c>
      <c r="J68" s="567">
        <v>0</v>
      </c>
      <c r="K68" s="553">
        <v>3</v>
      </c>
      <c r="L68" s="553">
        <v>4</v>
      </c>
      <c r="M68" s="540"/>
      <c r="N68" s="556">
        <f t="shared" si="29"/>
        <v>1.0414496979795875</v>
      </c>
      <c r="O68" s="556">
        <f t="shared" si="30"/>
        <v>0.36066362106275546</v>
      </c>
      <c r="P68" s="556">
        <f t="shared" si="31"/>
        <v>0.42476372517786981</v>
      </c>
      <c r="Q68" s="556">
        <f t="shared" si="32"/>
        <v>0.58997050147492625</v>
      </c>
      <c r="R68" s="556">
        <f t="shared" si="33"/>
        <v>0</v>
      </c>
      <c r="S68" s="556">
        <f t="shared" si="34"/>
        <v>0</v>
      </c>
      <c r="T68" s="556">
        <f t="shared" si="35"/>
        <v>0.28109627547434995</v>
      </c>
      <c r="U68" s="556">
        <f t="shared" si="36"/>
        <v>0</v>
      </c>
      <c r="V68" s="556">
        <f t="shared" si="37"/>
        <v>0.13664935774801856</v>
      </c>
      <c r="W68" s="557">
        <f t="shared" si="38"/>
        <v>0.39749577660737356</v>
      </c>
      <c r="X68" s="558">
        <f t="shared" si="39"/>
        <v>0.32320889555248811</v>
      </c>
      <c r="Y68" s="558">
        <f t="shared" si="40"/>
        <v>0.35432414736468842</v>
      </c>
      <c r="Z68" s="558">
        <f t="shared" si="41"/>
        <v>0.19874788830368678</v>
      </c>
      <c r="AA68" s="558">
        <f t="shared" si="42"/>
        <v>0.48336950913902782</v>
      </c>
      <c r="AB68" s="558">
        <f t="shared" si="43"/>
        <v>0.16304828196594839</v>
      </c>
      <c r="AC68" s="558">
        <f t="shared" si="44"/>
        <v>0.60421188642378476</v>
      </c>
      <c r="AD68" s="559">
        <f t="shared" si="45"/>
        <v>0.10443640830559213</v>
      </c>
      <c r="AE68" s="550"/>
    </row>
    <row r="69" spans="1:100" ht="15" customHeight="1">
      <c r="A69" s="227" t="s">
        <v>236</v>
      </c>
      <c r="B69" s="563" t="s">
        <v>107</v>
      </c>
      <c r="C69" s="567">
        <v>0</v>
      </c>
      <c r="D69" s="553">
        <v>3</v>
      </c>
      <c r="E69" s="560">
        <v>7</v>
      </c>
      <c r="F69" s="560">
        <v>8</v>
      </c>
      <c r="G69" s="554">
        <v>0</v>
      </c>
      <c r="H69" s="566">
        <v>0</v>
      </c>
      <c r="I69" s="561">
        <v>0</v>
      </c>
      <c r="J69" s="566">
        <v>0</v>
      </c>
      <c r="K69" s="566">
        <v>0</v>
      </c>
      <c r="L69" s="566">
        <v>0</v>
      </c>
      <c r="M69" s="550"/>
      <c r="N69" s="556">
        <f t="shared" si="29"/>
        <v>0</v>
      </c>
      <c r="O69" s="556">
        <f t="shared" si="30"/>
        <v>0.36066362106275546</v>
      </c>
      <c r="P69" s="556">
        <f t="shared" si="31"/>
        <v>0.74333651906127218</v>
      </c>
      <c r="Q69" s="556">
        <f t="shared" si="32"/>
        <v>1.5732546705998034</v>
      </c>
      <c r="R69" s="556">
        <f t="shared" si="33"/>
        <v>0</v>
      </c>
      <c r="S69" s="556">
        <f t="shared" si="34"/>
        <v>0</v>
      </c>
      <c r="T69" s="556">
        <f t="shared" si="35"/>
        <v>0</v>
      </c>
      <c r="U69" s="556">
        <f t="shared" si="36"/>
        <v>0</v>
      </c>
      <c r="V69" s="556">
        <f t="shared" si="37"/>
        <v>0</v>
      </c>
      <c r="W69" s="557">
        <f t="shared" si="38"/>
        <v>0</v>
      </c>
      <c r="X69" s="558">
        <f t="shared" si="39"/>
        <v>0.26772548107238309</v>
      </c>
      <c r="Y69" s="558">
        <f t="shared" si="40"/>
        <v>0.33465685134047884</v>
      </c>
      <c r="Z69" s="558">
        <f t="shared" si="41"/>
        <v>0</v>
      </c>
      <c r="AA69" s="558">
        <f t="shared" si="42"/>
        <v>0.53545096214476617</v>
      </c>
      <c r="AB69" s="558">
        <f t="shared" si="43"/>
        <v>0</v>
      </c>
      <c r="AC69" s="558">
        <f t="shared" si="44"/>
        <v>0.66931370268095769</v>
      </c>
      <c r="AD69" s="559">
        <f t="shared" si="45"/>
        <v>0</v>
      </c>
      <c r="AE69" s="550"/>
    </row>
    <row r="70" spans="1:100" ht="15" customHeight="1">
      <c r="A70" s="9" t="s">
        <v>256</v>
      </c>
      <c r="B70" s="552" t="s">
        <v>105</v>
      </c>
      <c r="C70" s="560">
        <v>3</v>
      </c>
      <c r="D70" s="560">
        <v>1</v>
      </c>
      <c r="E70" s="560">
        <v>7</v>
      </c>
      <c r="F70" s="560">
        <v>1</v>
      </c>
      <c r="G70" s="554">
        <v>1</v>
      </c>
      <c r="H70" s="566">
        <v>0</v>
      </c>
      <c r="I70" s="561">
        <v>7</v>
      </c>
      <c r="J70" s="560">
        <v>1</v>
      </c>
      <c r="K70" s="560">
        <v>5</v>
      </c>
      <c r="L70" s="560">
        <v>2</v>
      </c>
      <c r="M70" s="550"/>
      <c r="N70" s="556">
        <f t="shared" si="29"/>
        <v>0.62486981878775261</v>
      </c>
      <c r="O70" s="556">
        <f t="shared" si="30"/>
        <v>0.12022120702091849</v>
      </c>
      <c r="P70" s="556">
        <f t="shared" si="31"/>
        <v>0.74333651906127218</v>
      </c>
      <c r="Q70" s="556">
        <f t="shared" si="32"/>
        <v>0.19665683382497542</v>
      </c>
      <c r="R70" s="556">
        <f t="shared" si="33"/>
        <v>0.3819709702062643</v>
      </c>
      <c r="S70" s="556">
        <f t="shared" si="34"/>
        <v>0</v>
      </c>
      <c r="T70" s="556">
        <f t="shared" si="35"/>
        <v>0.16397282736003749</v>
      </c>
      <c r="U70" s="556">
        <f t="shared" si="36"/>
        <v>0.10388531061707874</v>
      </c>
      <c r="V70" s="556">
        <f t="shared" si="37"/>
        <v>0.22774892958003098</v>
      </c>
      <c r="W70" s="557">
        <f t="shared" si="38"/>
        <v>0.19874788830368678</v>
      </c>
      <c r="X70" s="558">
        <f t="shared" si="39"/>
        <v>0.27614103047620164</v>
      </c>
      <c r="Y70" s="558">
        <f t="shared" si="40"/>
        <v>0.27258643078150824</v>
      </c>
      <c r="Z70" s="558">
        <f t="shared" si="41"/>
        <v>0.29035942925497554</v>
      </c>
      <c r="AA70" s="558">
        <f t="shared" si="42"/>
        <v>0.41341106978023656</v>
      </c>
      <c r="AB70" s="558">
        <f t="shared" si="43"/>
        <v>0.13887099117216678</v>
      </c>
      <c r="AC70" s="558">
        <f t="shared" si="44"/>
        <v>0.4212710946737297</v>
      </c>
      <c r="AD70" s="559">
        <f t="shared" si="45"/>
        <v>0.12390176688928681</v>
      </c>
      <c r="AE70" s="540"/>
    </row>
    <row r="71" spans="1:100" ht="15" customHeight="1">
      <c r="A71" s="222" t="s">
        <v>200</v>
      </c>
      <c r="B71" s="563" t="s">
        <v>86</v>
      </c>
      <c r="C71" s="567">
        <v>0</v>
      </c>
      <c r="D71" s="553">
        <v>2</v>
      </c>
      <c r="E71" s="560">
        <v>4</v>
      </c>
      <c r="F71" s="560">
        <v>4</v>
      </c>
      <c r="G71" s="554">
        <v>0</v>
      </c>
      <c r="H71" s="560">
        <v>1</v>
      </c>
      <c r="I71" s="561">
        <v>1</v>
      </c>
      <c r="J71" s="566">
        <v>0</v>
      </c>
      <c r="K71" s="566">
        <v>0</v>
      </c>
      <c r="L71" s="566">
        <v>0</v>
      </c>
      <c r="M71" s="550"/>
      <c r="N71" s="556">
        <f t="shared" si="29"/>
        <v>0</v>
      </c>
      <c r="O71" s="556">
        <f t="shared" si="30"/>
        <v>0.24044241404183697</v>
      </c>
      <c r="P71" s="556">
        <f t="shared" si="31"/>
        <v>0.42476372517786981</v>
      </c>
      <c r="Q71" s="556">
        <f t="shared" si="32"/>
        <v>0.7866273352999017</v>
      </c>
      <c r="R71" s="556">
        <f t="shared" si="33"/>
        <v>0</v>
      </c>
      <c r="S71" s="556">
        <f t="shared" si="34"/>
        <v>0.22732439190725165</v>
      </c>
      <c r="T71" s="556">
        <f t="shared" si="35"/>
        <v>2.3424689622862496E-2</v>
      </c>
      <c r="U71" s="556">
        <f t="shared" si="36"/>
        <v>0</v>
      </c>
      <c r="V71" s="556">
        <f t="shared" si="37"/>
        <v>0</v>
      </c>
      <c r="W71" s="557">
        <f t="shared" si="38"/>
        <v>0</v>
      </c>
      <c r="X71" s="558">
        <f t="shared" si="39"/>
        <v>0.17025825560497226</v>
      </c>
      <c r="Y71" s="558">
        <f t="shared" si="40"/>
        <v>0.21282281950621534</v>
      </c>
      <c r="Z71" s="558">
        <f t="shared" si="41"/>
        <v>0</v>
      </c>
      <c r="AA71" s="558">
        <f t="shared" si="42"/>
        <v>0.29036669490392175</v>
      </c>
      <c r="AB71" s="558">
        <f t="shared" si="43"/>
        <v>5.0149816306022832E-2</v>
      </c>
      <c r="AC71" s="558">
        <f t="shared" si="44"/>
        <v>0.36295836862990216</v>
      </c>
      <c r="AD71" s="559">
        <f t="shared" si="45"/>
        <v>6.268727038252854E-2</v>
      </c>
      <c r="AE71" s="550"/>
    </row>
    <row r="72" spans="1:100" ht="15" customHeight="1">
      <c r="A72" s="222" t="s">
        <v>34</v>
      </c>
      <c r="B72" s="552" t="s">
        <v>112</v>
      </c>
      <c r="C72" s="553">
        <v>1</v>
      </c>
      <c r="D72" s="567">
        <v>0</v>
      </c>
      <c r="E72" s="553">
        <v>1</v>
      </c>
      <c r="F72" s="553">
        <v>5</v>
      </c>
      <c r="G72" s="554">
        <v>1</v>
      </c>
      <c r="H72" s="567">
        <v>0</v>
      </c>
      <c r="I72" s="555">
        <v>2</v>
      </c>
      <c r="J72" s="553">
        <v>3</v>
      </c>
      <c r="K72" s="553">
        <v>1</v>
      </c>
      <c r="L72" s="553">
        <v>1</v>
      </c>
      <c r="M72" s="540"/>
      <c r="N72" s="556">
        <f t="shared" si="29"/>
        <v>0.20828993959591752</v>
      </c>
      <c r="O72" s="556">
        <f t="shared" si="30"/>
        <v>0</v>
      </c>
      <c r="P72" s="556">
        <f t="shared" si="31"/>
        <v>0.10619093129446745</v>
      </c>
      <c r="Q72" s="556">
        <f t="shared" si="32"/>
        <v>0.98328416912487715</v>
      </c>
      <c r="R72" s="556">
        <f t="shared" si="33"/>
        <v>0.3819709702062643</v>
      </c>
      <c r="S72" s="556">
        <f t="shared" si="34"/>
        <v>0</v>
      </c>
      <c r="T72" s="556">
        <f t="shared" si="35"/>
        <v>4.6849379245724992E-2</v>
      </c>
      <c r="U72" s="556">
        <f t="shared" si="36"/>
        <v>0.31165593185123625</v>
      </c>
      <c r="V72" s="556">
        <f t="shared" si="37"/>
        <v>4.5549785916006197E-2</v>
      </c>
      <c r="W72" s="557">
        <f t="shared" si="38"/>
        <v>9.9373944151843391E-2</v>
      </c>
      <c r="X72" s="558">
        <f t="shared" si="39"/>
        <v>0.21831650513863371</v>
      </c>
      <c r="Y72" s="558">
        <f t="shared" si="40"/>
        <v>0.21272751712852866</v>
      </c>
      <c r="Z72" s="558">
        <f t="shared" si="41"/>
        <v>0.24067245717905383</v>
      </c>
      <c r="AA72" s="558">
        <f t="shared" si="42"/>
        <v>0.33594720204430528</v>
      </c>
      <c r="AB72" s="558">
        <f t="shared" si="43"/>
        <v>0.10068580823296218</v>
      </c>
      <c r="AC72" s="558">
        <f t="shared" si="44"/>
        <v>0.32444126000381551</v>
      </c>
      <c r="AD72" s="559">
        <f t="shared" si="45"/>
        <v>0.10101377425324187</v>
      </c>
      <c r="AE72" s="540"/>
    </row>
    <row r="73" spans="1:100" ht="15" customHeight="1">
      <c r="A73" s="222" t="s">
        <v>248</v>
      </c>
      <c r="B73" s="563" t="s">
        <v>92</v>
      </c>
      <c r="C73" s="553">
        <v>1</v>
      </c>
      <c r="D73" s="553">
        <v>2</v>
      </c>
      <c r="E73" s="560">
        <v>2</v>
      </c>
      <c r="F73" s="560">
        <v>2</v>
      </c>
      <c r="G73" s="554">
        <v>0</v>
      </c>
      <c r="H73" s="560">
        <v>1</v>
      </c>
      <c r="I73" s="561">
        <v>5</v>
      </c>
      <c r="J73" s="566">
        <v>0</v>
      </c>
      <c r="K73" s="560">
        <v>4</v>
      </c>
      <c r="L73" s="566">
        <v>0</v>
      </c>
      <c r="M73" s="550"/>
      <c r="N73" s="556">
        <f t="shared" si="29"/>
        <v>0.20828993959591752</v>
      </c>
      <c r="O73" s="556">
        <f t="shared" si="30"/>
        <v>0.24044241404183697</v>
      </c>
      <c r="P73" s="556">
        <f t="shared" si="31"/>
        <v>0.21238186258893491</v>
      </c>
      <c r="Q73" s="556">
        <f t="shared" si="32"/>
        <v>0.39331366764995085</v>
      </c>
      <c r="R73" s="556">
        <f t="shared" si="33"/>
        <v>0</v>
      </c>
      <c r="S73" s="556">
        <f t="shared" si="34"/>
        <v>0.22732439190725165</v>
      </c>
      <c r="T73" s="556">
        <f t="shared" si="35"/>
        <v>0.11712344811431248</v>
      </c>
      <c r="U73" s="556">
        <f t="shared" si="36"/>
        <v>0</v>
      </c>
      <c r="V73" s="556">
        <f t="shared" si="37"/>
        <v>0.18219914366402479</v>
      </c>
      <c r="W73" s="557">
        <f t="shared" si="38"/>
        <v>0</v>
      </c>
      <c r="X73" s="558">
        <f t="shared" si="39"/>
        <v>0.15810748675622294</v>
      </c>
      <c r="Y73" s="558">
        <f t="shared" si="40"/>
        <v>0.19763435844527866</v>
      </c>
      <c r="Z73" s="558">
        <f t="shared" si="41"/>
        <v>0</v>
      </c>
      <c r="AA73" s="558">
        <f t="shared" si="42"/>
        <v>0.21088557677532807</v>
      </c>
      <c r="AB73" s="558">
        <f t="shared" si="43"/>
        <v>0.10532939673711779</v>
      </c>
      <c r="AC73" s="558">
        <f t="shared" si="44"/>
        <v>0.26360697096916008</v>
      </c>
      <c r="AD73" s="559">
        <f t="shared" si="45"/>
        <v>0.13166174592139723</v>
      </c>
      <c r="AE73" s="540"/>
    </row>
    <row r="74" spans="1:100" ht="15" customHeight="1">
      <c r="A74" s="222" t="s">
        <v>6264</v>
      </c>
      <c r="B74" s="563" t="s">
        <v>80</v>
      </c>
      <c r="C74" s="553">
        <v>3</v>
      </c>
      <c r="D74" s="553">
        <v>5</v>
      </c>
      <c r="E74" s="567">
        <v>0</v>
      </c>
      <c r="F74" s="553">
        <v>1</v>
      </c>
      <c r="G74" s="554">
        <v>0</v>
      </c>
      <c r="H74" s="567">
        <v>0</v>
      </c>
      <c r="I74" s="555">
        <v>0</v>
      </c>
      <c r="J74" s="567">
        <v>0</v>
      </c>
      <c r="K74" s="567">
        <v>0</v>
      </c>
      <c r="L74" s="567">
        <v>0</v>
      </c>
      <c r="M74" s="540"/>
      <c r="N74" s="556">
        <f t="shared" si="29"/>
        <v>0.62486981878775261</v>
      </c>
      <c r="O74" s="556">
        <f t="shared" si="30"/>
        <v>0.60110603510459237</v>
      </c>
      <c r="P74" s="556">
        <f t="shared" si="31"/>
        <v>0</v>
      </c>
      <c r="Q74" s="556">
        <f t="shared" si="32"/>
        <v>0.19665683382497542</v>
      </c>
      <c r="R74" s="556">
        <f t="shared" si="33"/>
        <v>0</v>
      </c>
      <c r="S74" s="556">
        <f t="shared" si="34"/>
        <v>0</v>
      </c>
      <c r="T74" s="556">
        <f t="shared" si="35"/>
        <v>0</v>
      </c>
      <c r="U74" s="556">
        <f t="shared" si="36"/>
        <v>0</v>
      </c>
      <c r="V74" s="556">
        <f t="shared" si="37"/>
        <v>0</v>
      </c>
      <c r="W74" s="557">
        <f t="shared" si="38"/>
        <v>0</v>
      </c>
      <c r="X74" s="558">
        <f t="shared" si="39"/>
        <v>0.14226326877173204</v>
      </c>
      <c r="Y74" s="558">
        <f t="shared" si="40"/>
        <v>0.17782908596466504</v>
      </c>
      <c r="Z74" s="558">
        <f t="shared" si="41"/>
        <v>0</v>
      </c>
      <c r="AA74" s="558">
        <f t="shared" si="42"/>
        <v>0.28452653754346408</v>
      </c>
      <c r="AB74" s="558">
        <f t="shared" si="43"/>
        <v>0</v>
      </c>
      <c r="AC74" s="558">
        <f t="shared" si="44"/>
        <v>0.35565817192933008</v>
      </c>
      <c r="AD74" s="559">
        <f t="shared" si="45"/>
        <v>0</v>
      </c>
      <c r="AE74" s="550"/>
    </row>
    <row r="75" spans="1:100" ht="15" customHeight="1">
      <c r="A75" s="9" t="s">
        <v>253</v>
      </c>
      <c r="B75" s="563" t="s">
        <v>99</v>
      </c>
      <c r="C75" s="553">
        <v>1</v>
      </c>
      <c r="D75" s="553">
        <v>1</v>
      </c>
      <c r="E75" s="553">
        <v>1</v>
      </c>
      <c r="F75" s="553">
        <v>2</v>
      </c>
      <c r="G75" s="554">
        <v>0</v>
      </c>
      <c r="H75" s="553">
        <v>1</v>
      </c>
      <c r="I75" s="555">
        <v>8</v>
      </c>
      <c r="J75" s="567">
        <v>0</v>
      </c>
      <c r="K75" s="553">
        <v>3</v>
      </c>
      <c r="L75" s="553">
        <v>1</v>
      </c>
      <c r="M75" s="540"/>
      <c r="N75" s="556">
        <f t="shared" si="29"/>
        <v>0.20828993959591752</v>
      </c>
      <c r="O75" s="556">
        <f t="shared" si="30"/>
        <v>0.12022120702091849</v>
      </c>
      <c r="P75" s="556">
        <f t="shared" si="31"/>
        <v>0.10619093129446745</v>
      </c>
      <c r="Q75" s="556">
        <f t="shared" si="32"/>
        <v>0.39331366764995085</v>
      </c>
      <c r="R75" s="556">
        <f t="shared" si="33"/>
        <v>0</v>
      </c>
      <c r="S75" s="556">
        <f t="shared" si="34"/>
        <v>0.22732439190725165</v>
      </c>
      <c r="T75" s="556">
        <f t="shared" si="35"/>
        <v>0.18739751698289997</v>
      </c>
      <c r="U75" s="556">
        <f t="shared" si="36"/>
        <v>0</v>
      </c>
      <c r="V75" s="556">
        <f t="shared" si="37"/>
        <v>0.13664935774801856</v>
      </c>
      <c r="W75" s="557">
        <f t="shared" si="38"/>
        <v>9.9373944151843391E-2</v>
      </c>
      <c r="X75" s="558">
        <f t="shared" si="39"/>
        <v>0.14787609563512677</v>
      </c>
      <c r="Y75" s="558">
        <f t="shared" si="40"/>
        <v>0.17242337652492806</v>
      </c>
      <c r="Z75" s="558">
        <f t="shared" si="41"/>
        <v>4.9686972075921695E-2</v>
      </c>
      <c r="AA75" s="558">
        <f t="shared" si="42"/>
        <v>0.16560314911225085</v>
      </c>
      <c r="AB75" s="558">
        <f t="shared" si="43"/>
        <v>0.13014904215800271</v>
      </c>
      <c r="AC75" s="558">
        <f t="shared" si="44"/>
        <v>0.20700393639031356</v>
      </c>
      <c r="AD75" s="559">
        <f t="shared" si="45"/>
        <v>0.13784281665954254</v>
      </c>
      <c r="AE75" s="550"/>
    </row>
    <row r="76" spans="1:100" ht="15" customHeight="1">
      <c r="A76" s="222" t="s">
        <v>193</v>
      </c>
      <c r="B76" s="563" t="s">
        <v>69</v>
      </c>
      <c r="C76" s="567">
        <v>0</v>
      </c>
      <c r="D76" s="553">
        <v>1</v>
      </c>
      <c r="E76" s="566">
        <v>0</v>
      </c>
      <c r="F76" s="566">
        <v>0</v>
      </c>
      <c r="G76" s="554">
        <v>0</v>
      </c>
      <c r="H76" s="560">
        <v>2</v>
      </c>
      <c r="I76" s="561">
        <v>7</v>
      </c>
      <c r="J76" s="560">
        <v>1</v>
      </c>
      <c r="K76" s="560">
        <v>10</v>
      </c>
      <c r="L76" s="560">
        <v>6</v>
      </c>
      <c r="M76" s="550"/>
      <c r="N76" s="556">
        <f t="shared" si="29"/>
        <v>0</v>
      </c>
      <c r="O76" s="556">
        <f t="shared" si="30"/>
        <v>0.12022120702091849</v>
      </c>
      <c r="P76" s="556">
        <f t="shared" si="31"/>
        <v>0</v>
      </c>
      <c r="Q76" s="556">
        <f t="shared" si="32"/>
        <v>0</v>
      </c>
      <c r="R76" s="556">
        <f t="shared" si="33"/>
        <v>0</v>
      </c>
      <c r="S76" s="556">
        <f t="shared" si="34"/>
        <v>0.4546487838145033</v>
      </c>
      <c r="T76" s="556">
        <f t="shared" si="35"/>
        <v>0.16397282736003749</v>
      </c>
      <c r="U76" s="556">
        <f t="shared" si="36"/>
        <v>0.10388531061707874</v>
      </c>
      <c r="V76" s="556">
        <f t="shared" si="37"/>
        <v>0.45549785916006197</v>
      </c>
      <c r="W76" s="557">
        <f t="shared" si="38"/>
        <v>0.59624366491106029</v>
      </c>
      <c r="X76" s="558">
        <f t="shared" si="39"/>
        <v>0.18944696528836602</v>
      </c>
      <c r="Y76" s="558">
        <f t="shared" si="40"/>
        <v>0.16227824849657499</v>
      </c>
      <c r="Z76" s="558">
        <f t="shared" si="41"/>
        <v>0.29812183245553014</v>
      </c>
      <c r="AA76" s="558">
        <f t="shared" si="42"/>
        <v>2.4044241404183698E-2</v>
      </c>
      <c r="AB76" s="558">
        <f t="shared" si="43"/>
        <v>0.35484968917254839</v>
      </c>
      <c r="AC76" s="558">
        <f t="shared" si="44"/>
        <v>3.0055301755229621E-2</v>
      </c>
      <c r="AD76" s="559">
        <f t="shared" si="45"/>
        <v>0.2945011952379204</v>
      </c>
      <c r="AE76" s="550"/>
    </row>
    <row r="77" spans="1:100" ht="15" customHeight="1">
      <c r="A77" s="222" t="s">
        <v>234</v>
      </c>
      <c r="B77" s="563" t="s">
        <v>89</v>
      </c>
      <c r="C77" s="566">
        <v>0</v>
      </c>
      <c r="D77" s="566">
        <v>0</v>
      </c>
      <c r="E77" s="566">
        <v>0</v>
      </c>
      <c r="F77" s="566">
        <v>0</v>
      </c>
      <c r="G77" s="554">
        <v>0</v>
      </c>
      <c r="H77" s="560">
        <v>2</v>
      </c>
      <c r="I77" s="561">
        <v>2</v>
      </c>
      <c r="J77" s="560">
        <v>2</v>
      </c>
      <c r="K77" s="560">
        <v>2</v>
      </c>
      <c r="L77" s="566">
        <v>0</v>
      </c>
      <c r="M77" s="550"/>
      <c r="N77" s="556">
        <f t="shared" si="29"/>
        <v>0</v>
      </c>
      <c r="O77" s="556">
        <f t="shared" si="30"/>
        <v>0</v>
      </c>
      <c r="P77" s="556">
        <f t="shared" si="31"/>
        <v>0</v>
      </c>
      <c r="Q77" s="556">
        <f t="shared" si="32"/>
        <v>0</v>
      </c>
      <c r="R77" s="556">
        <f t="shared" si="33"/>
        <v>0</v>
      </c>
      <c r="S77" s="556">
        <f t="shared" si="34"/>
        <v>0.4546487838145033</v>
      </c>
      <c r="T77" s="556">
        <f t="shared" si="35"/>
        <v>4.6849379245724992E-2</v>
      </c>
      <c r="U77" s="556">
        <f t="shared" si="36"/>
        <v>0.20777062123415749</v>
      </c>
      <c r="V77" s="556">
        <f t="shared" si="37"/>
        <v>9.1099571832012394E-2</v>
      </c>
      <c r="W77" s="557">
        <f t="shared" si="38"/>
        <v>0</v>
      </c>
      <c r="X77" s="558">
        <f t="shared" si="39"/>
        <v>8.0036835612639814E-2</v>
      </c>
      <c r="Y77" s="558">
        <f t="shared" si="40"/>
        <v>0.10004604451579976</v>
      </c>
      <c r="Z77" s="558">
        <f t="shared" si="41"/>
        <v>0</v>
      </c>
      <c r="AA77" s="558">
        <f t="shared" si="42"/>
        <v>0</v>
      </c>
      <c r="AB77" s="558">
        <f t="shared" si="43"/>
        <v>0.16007367122527963</v>
      </c>
      <c r="AC77" s="558">
        <f t="shared" si="44"/>
        <v>0</v>
      </c>
      <c r="AD77" s="559">
        <f t="shared" si="45"/>
        <v>0.20009208903159953</v>
      </c>
      <c r="AE77" s="565"/>
    </row>
    <row r="78" spans="1:100" ht="15" customHeight="1">
      <c r="A78" s="5" t="s">
        <v>6161</v>
      </c>
      <c r="B78" s="552" t="s">
        <v>81</v>
      </c>
      <c r="C78" s="567">
        <v>0</v>
      </c>
      <c r="D78" s="567">
        <v>0</v>
      </c>
      <c r="E78" s="566">
        <v>0</v>
      </c>
      <c r="F78" s="566">
        <v>0</v>
      </c>
      <c r="G78" s="554">
        <v>0</v>
      </c>
      <c r="H78" s="560">
        <v>1</v>
      </c>
      <c r="I78" s="561">
        <v>1</v>
      </c>
      <c r="J78" s="560">
        <v>3</v>
      </c>
      <c r="K78" s="560">
        <v>5</v>
      </c>
      <c r="L78" s="560">
        <v>34</v>
      </c>
      <c r="M78" s="550"/>
      <c r="N78" s="556">
        <f t="shared" si="29"/>
        <v>0</v>
      </c>
      <c r="O78" s="556">
        <f t="shared" si="30"/>
        <v>0</v>
      </c>
      <c r="P78" s="556">
        <f t="shared" si="31"/>
        <v>0</v>
      </c>
      <c r="Q78" s="556">
        <f t="shared" si="32"/>
        <v>0</v>
      </c>
      <c r="R78" s="556">
        <f t="shared" si="33"/>
        <v>0</v>
      </c>
      <c r="S78" s="556">
        <f t="shared" si="34"/>
        <v>0.22732439190725165</v>
      </c>
      <c r="T78" s="556">
        <f t="shared" si="35"/>
        <v>2.3424689622862496E-2</v>
      </c>
      <c r="U78" s="556">
        <f t="shared" si="36"/>
        <v>0.31165593185123625</v>
      </c>
      <c r="V78" s="556">
        <f t="shared" si="37"/>
        <v>0.22774892958003098</v>
      </c>
      <c r="W78" s="557">
        <f t="shared" si="38"/>
        <v>3.3787141011626751</v>
      </c>
      <c r="X78" s="558">
        <f t="shared" si="39"/>
        <v>0.41688680441240561</v>
      </c>
      <c r="Y78" s="558">
        <f t="shared" si="40"/>
        <v>9.8769242870172677E-2</v>
      </c>
      <c r="Z78" s="558">
        <f t="shared" si="41"/>
        <v>1.6893570505813376</v>
      </c>
      <c r="AA78" s="558">
        <f t="shared" si="42"/>
        <v>0</v>
      </c>
      <c r="AB78" s="558">
        <f t="shared" si="43"/>
        <v>0.83377360882481122</v>
      </c>
      <c r="AC78" s="558">
        <f t="shared" si="44"/>
        <v>0</v>
      </c>
      <c r="AD78" s="559">
        <f t="shared" si="45"/>
        <v>0.19753848574034535</v>
      </c>
      <c r="AE78" s="550"/>
    </row>
    <row r="79" spans="1:100" ht="15" customHeight="1">
      <c r="A79" s="222" t="s">
        <v>255</v>
      </c>
      <c r="B79" s="13" t="s">
        <v>113</v>
      </c>
      <c r="C79" s="567">
        <v>0</v>
      </c>
      <c r="D79" s="567">
        <v>0</v>
      </c>
      <c r="E79" s="560">
        <v>3</v>
      </c>
      <c r="F79" s="560">
        <v>2</v>
      </c>
      <c r="G79" s="554">
        <v>1</v>
      </c>
      <c r="H79" s="566">
        <v>0</v>
      </c>
      <c r="I79" s="561">
        <v>1</v>
      </c>
      <c r="J79" s="566">
        <v>0</v>
      </c>
      <c r="K79" s="566">
        <v>0</v>
      </c>
      <c r="L79" s="566">
        <v>0</v>
      </c>
      <c r="M79" s="565"/>
      <c r="N79" s="556">
        <f t="shared" si="29"/>
        <v>0</v>
      </c>
      <c r="O79" s="556">
        <f t="shared" si="30"/>
        <v>0</v>
      </c>
      <c r="P79" s="556">
        <f t="shared" si="31"/>
        <v>0.31857279388340237</v>
      </c>
      <c r="Q79" s="556">
        <f t="shared" si="32"/>
        <v>0.39331366764995085</v>
      </c>
      <c r="R79" s="556">
        <f t="shared" si="33"/>
        <v>0.3819709702062643</v>
      </c>
      <c r="S79" s="556">
        <f t="shared" si="34"/>
        <v>0</v>
      </c>
      <c r="T79" s="556">
        <f t="shared" si="35"/>
        <v>2.3424689622862496E-2</v>
      </c>
      <c r="U79" s="556">
        <f t="shared" si="36"/>
        <v>0</v>
      </c>
      <c r="V79" s="556">
        <f t="shared" si="37"/>
        <v>0</v>
      </c>
      <c r="W79" s="557">
        <f t="shared" si="38"/>
        <v>0</v>
      </c>
      <c r="X79" s="558">
        <f t="shared" si="39"/>
        <v>0.11172821213624799</v>
      </c>
      <c r="Y79" s="558">
        <f t="shared" si="40"/>
        <v>9.1913893894526963E-2</v>
      </c>
      <c r="Z79" s="558">
        <f t="shared" si="41"/>
        <v>0.19098548510313215</v>
      </c>
      <c r="AA79" s="558">
        <f t="shared" si="42"/>
        <v>0.21877148634792348</v>
      </c>
      <c r="AB79" s="558">
        <f t="shared" si="43"/>
        <v>4.6849379245724994E-3</v>
      </c>
      <c r="AC79" s="558">
        <f t="shared" si="44"/>
        <v>0.17797161538333831</v>
      </c>
      <c r="AD79" s="559">
        <f t="shared" si="45"/>
        <v>5.8561724057156241E-3</v>
      </c>
      <c r="AE79" s="550"/>
      <c r="CU79" s="225"/>
      <c r="CV79" s="225"/>
    </row>
    <row r="80" spans="1:100" ht="15" customHeight="1">
      <c r="A80" s="222" t="s">
        <v>257</v>
      </c>
      <c r="B80" s="571" t="s">
        <v>106</v>
      </c>
      <c r="C80" s="560">
        <v>1</v>
      </c>
      <c r="D80" s="572">
        <v>0</v>
      </c>
      <c r="E80" s="572">
        <v>1</v>
      </c>
      <c r="F80" s="572">
        <v>0</v>
      </c>
      <c r="G80" s="572">
        <v>1</v>
      </c>
      <c r="H80" s="572">
        <v>1</v>
      </c>
      <c r="I80" s="572">
        <v>5</v>
      </c>
      <c r="J80" s="572">
        <v>0</v>
      </c>
      <c r="K80" s="572">
        <v>1</v>
      </c>
      <c r="L80" s="572">
        <v>4</v>
      </c>
      <c r="M80" s="550"/>
      <c r="N80" s="556">
        <f t="shared" si="29"/>
        <v>0.20828993959591752</v>
      </c>
      <c r="O80" s="556">
        <f t="shared" si="30"/>
        <v>0</v>
      </c>
      <c r="P80" s="556">
        <f t="shared" si="31"/>
        <v>0.10619093129446745</v>
      </c>
      <c r="Q80" s="556">
        <f t="shared" si="32"/>
        <v>0</v>
      </c>
      <c r="R80" s="556">
        <f t="shared" si="33"/>
        <v>0.3819709702062643</v>
      </c>
      <c r="S80" s="556">
        <f t="shared" si="34"/>
        <v>0.22732439190725165</v>
      </c>
      <c r="T80" s="556">
        <f t="shared" si="35"/>
        <v>0.11712344811431248</v>
      </c>
      <c r="U80" s="556">
        <f t="shared" si="36"/>
        <v>0</v>
      </c>
      <c r="V80" s="556">
        <f t="shared" si="37"/>
        <v>4.5549785916006197E-2</v>
      </c>
      <c r="W80" s="557">
        <f t="shared" si="38"/>
        <v>0.39749577660737356</v>
      </c>
      <c r="X80" s="558">
        <f t="shared" si="39"/>
        <v>0.14839452436415929</v>
      </c>
      <c r="Y80" s="558">
        <f t="shared" si="40"/>
        <v>8.8059812103494423E-2</v>
      </c>
      <c r="Z80" s="558">
        <f t="shared" si="41"/>
        <v>0.38973337340681891</v>
      </c>
      <c r="AA80" s="558">
        <f t="shared" si="42"/>
        <v>0.13929036821932986</v>
      </c>
      <c r="AB80" s="558">
        <f t="shared" si="43"/>
        <v>0.1574986805089888</v>
      </c>
      <c r="AC80" s="558">
        <f t="shared" si="44"/>
        <v>7.8620217722596239E-2</v>
      </c>
      <c r="AD80" s="559">
        <f t="shared" si="45"/>
        <v>9.7499406484392592E-2</v>
      </c>
      <c r="AE80" s="550"/>
    </row>
    <row r="81" spans="1:100" s="539" customFormat="1" ht="15" customHeight="1" thickBot="1">
      <c r="A81" s="5" t="s">
        <v>254</v>
      </c>
      <c r="B81" s="563" t="s">
        <v>70</v>
      </c>
      <c r="C81" s="567">
        <v>0</v>
      </c>
      <c r="D81" s="567">
        <v>0</v>
      </c>
      <c r="E81" s="560">
        <v>1</v>
      </c>
      <c r="F81" s="566">
        <v>0</v>
      </c>
      <c r="G81" s="554">
        <v>0</v>
      </c>
      <c r="H81" s="566">
        <v>0</v>
      </c>
      <c r="I81" s="561">
        <v>4</v>
      </c>
      <c r="J81" s="566">
        <v>0</v>
      </c>
      <c r="K81" s="560">
        <v>4</v>
      </c>
      <c r="L81" s="560">
        <v>2</v>
      </c>
      <c r="M81" s="550"/>
      <c r="N81" s="556">
        <f t="shared" si="29"/>
        <v>0</v>
      </c>
      <c r="O81" s="556">
        <f t="shared" si="30"/>
        <v>0</v>
      </c>
      <c r="P81" s="556">
        <f t="shared" si="31"/>
        <v>0.10619093129446745</v>
      </c>
      <c r="Q81" s="556">
        <f t="shared" si="32"/>
        <v>0</v>
      </c>
      <c r="R81" s="556">
        <f t="shared" si="33"/>
        <v>0</v>
      </c>
      <c r="S81" s="556">
        <f t="shared" si="34"/>
        <v>0</v>
      </c>
      <c r="T81" s="556">
        <f t="shared" si="35"/>
        <v>9.3698758491449985E-2</v>
      </c>
      <c r="U81" s="556">
        <f t="shared" si="36"/>
        <v>0</v>
      </c>
      <c r="V81" s="556">
        <f t="shared" si="37"/>
        <v>0.18219914366402479</v>
      </c>
      <c r="W81" s="557">
        <f t="shared" si="38"/>
        <v>0.19874788830368678</v>
      </c>
      <c r="X81" s="558">
        <f t="shared" si="39"/>
        <v>5.8083672175362901E-2</v>
      </c>
      <c r="Y81" s="558">
        <f t="shared" si="40"/>
        <v>4.7761104181242776E-2</v>
      </c>
      <c r="Z81" s="558">
        <f t="shared" si="41"/>
        <v>9.9373944151843391E-2</v>
      </c>
      <c r="AA81" s="558">
        <f t="shared" si="42"/>
        <v>2.1238186258893489E-2</v>
      </c>
      <c r="AB81" s="558">
        <f t="shared" si="43"/>
        <v>9.4929158091832305E-2</v>
      </c>
      <c r="AC81" s="558">
        <f t="shared" si="44"/>
        <v>2.6547732823616863E-2</v>
      </c>
      <c r="AD81" s="559">
        <f t="shared" si="45"/>
        <v>6.8974475538868693E-2</v>
      </c>
      <c r="AE81" s="573"/>
      <c r="AF81" s="538"/>
      <c r="AG81" s="538"/>
      <c r="AH81" s="538"/>
      <c r="AI81" s="538"/>
      <c r="AJ81" s="538"/>
      <c r="AK81" s="538"/>
      <c r="AL81" s="538"/>
      <c r="AM81" s="538"/>
      <c r="AN81" s="538"/>
      <c r="AO81" s="538"/>
      <c r="AP81" s="538"/>
      <c r="AQ81" s="538"/>
      <c r="AR81" s="538"/>
      <c r="AS81" s="538"/>
      <c r="AT81" s="538"/>
      <c r="AU81" s="538"/>
      <c r="AV81" s="538"/>
      <c r="AW81" s="538"/>
      <c r="AX81" s="538"/>
      <c r="AY81" s="538"/>
      <c r="AZ81" s="538"/>
      <c r="BA81" s="538"/>
      <c r="BB81" s="538"/>
      <c r="BC81" s="538"/>
      <c r="BD81" s="538"/>
      <c r="BE81" s="538"/>
      <c r="BF81" s="538"/>
      <c r="BG81" s="538"/>
      <c r="BH81" s="538"/>
      <c r="BI81" s="538"/>
      <c r="BJ81" s="538"/>
      <c r="BK81" s="538"/>
      <c r="BL81" s="538"/>
      <c r="BM81" s="538"/>
      <c r="BN81" s="538"/>
      <c r="BO81" s="538"/>
      <c r="BP81" s="538"/>
      <c r="BQ81" s="538"/>
      <c r="BR81" s="538"/>
      <c r="BS81" s="538"/>
      <c r="BT81" s="538"/>
      <c r="BU81" s="538"/>
      <c r="BV81" s="538"/>
      <c r="BW81" s="538"/>
      <c r="BX81" s="538"/>
      <c r="BY81" s="538"/>
      <c r="BZ81" s="538"/>
      <c r="CA81" s="538"/>
      <c r="CB81" s="538"/>
      <c r="CC81" s="538"/>
      <c r="CD81" s="538"/>
      <c r="CE81" s="538"/>
      <c r="CF81" s="538"/>
      <c r="CG81" s="538"/>
      <c r="CH81" s="538"/>
      <c r="CI81" s="538"/>
      <c r="CJ81" s="538"/>
      <c r="CK81" s="538"/>
      <c r="CL81" s="538"/>
      <c r="CM81" s="538"/>
      <c r="CN81" s="538"/>
      <c r="CO81" s="538"/>
      <c r="CP81" s="538"/>
      <c r="CQ81" s="538"/>
      <c r="CR81" s="538"/>
      <c r="CS81" s="538"/>
      <c r="CT81" s="538"/>
    </row>
    <row r="82" spans="1:100" ht="15" customHeight="1">
      <c r="A82" s="222" t="s">
        <v>239</v>
      </c>
      <c r="B82" s="14" t="s">
        <v>120</v>
      </c>
      <c r="C82" s="567">
        <v>0</v>
      </c>
      <c r="D82" s="567">
        <v>0</v>
      </c>
      <c r="E82" s="566">
        <v>0</v>
      </c>
      <c r="F82" s="566">
        <v>0</v>
      </c>
      <c r="G82" s="554">
        <v>0</v>
      </c>
      <c r="H82" s="566">
        <v>0</v>
      </c>
      <c r="I82" s="561">
        <v>4</v>
      </c>
      <c r="J82" s="566">
        <v>0</v>
      </c>
      <c r="K82" s="560">
        <v>4</v>
      </c>
      <c r="L82" s="566">
        <v>0</v>
      </c>
      <c r="M82" s="550"/>
      <c r="N82" s="556">
        <f t="shared" si="29"/>
        <v>0</v>
      </c>
      <c r="O82" s="556">
        <f t="shared" si="30"/>
        <v>0</v>
      </c>
      <c r="P82" s="556">
        <f t="shared" si="31"/>
        <v>0</v>
      </c>
      <c r="Q82" s="556">
        <f t="shared" si="32"/>
        <v>0</v>
      </c>
      <c r="R82" s="556">
        <f t="shared" si="33"/>
        <v>0</v>
      </c>
      <c r="S82" s="556">
        <f t="shared" si="34"/>
        <v>0</v>
      </c>
      <c r="T82" s="556">
        <f t="shared" si="35"/>
        <v>9.3698758491449985E-2</v>
      </c>
      <c r="U82" s="556">
        <f t="shared" si="36"/>
        <v>0</v>
      </c>
      <c r="V82" s="556">
        <f t="shared" si="37"/>
        <v>0.18219914366402479</v>
      </c>
      <c r="W82" s="557">
        <f t="shared" si="38"/>
        <v>0</v>
      </c>
      <c r="X82" s="558">
        <f t="shared" si="39"/>
        <v>2.7589790215547479E-2</v>
      </c>
      <c r="Y82" s="558">
        <f t="shared" si="40"/>
        <v>3.4487237769434347E-2</v>
      </c>
      <c r="Z82" s="558">
        <f t="shared" si="41"/>
        <v>0</v>
      </c>
      <c r="AA82" s="558">
        <f t="shared" si="42"/>
        <v>0</v>
      </c>
      <c r="AB82" s="558">
        <f t="shared" si="43"/>
        <v>5.5179580431094957E-2</v>
      </c>
      <c r="AC82" s="558">
        <f t="shared" si="44"/>
        <v>0</v>
      </c>
      <c r="AD82" s="559">
        <f t="shared" si="45"/>
        <v>6.8974475538868693E-2</v>
      </c>
      <c r="AE82" s="565"/>
    </row>
    <row r="83" spans="1:100" ht="15" customHeight="1" thickBot="1">
      <c r="A83" s="574" t="s">
        <v>35</v>
      </c>
      <c r="B83" s="353" t="s">
        <v>123</v>
      </c>
      <c r="C83" s="575">
        <v>0</v>
      </c>
      <c r="D83" s="575">
        <v>0</v>
      </c>
      <c r="E83" s="575">
        <v>0</v>
      </c>
      <c r="F83" s="575">
        <v>0</v>
      </c>
      <c r="G83" s="576">
        <v>0</v>
      </c>
      <c r="H83" s="575">
        <v>0</v>
      </c>
      <c r="I83" s="577">
        <v>4</v>
      </c>
      <c r="J83" s="575">
        <v>0</v>
      </c>
      <c r="K83" s="578">
        <v>2</v>
      </c>
      <c r="L83" s="575">
        <v>0</v>
      </c>
      <c r="M83" s="573"/>
      <c r="N83" s="579">
        <f t="shared" ref="N83:N114" si="46">(C83/C$11)*1000</f>
        <v>0</v>
      </c>
      <c r="O83" s="579">
        <f t="shared" ref="O83:O114" si="47">(D83/D$11)*1000</f>
        <v>0</v>
      </c>
      <c r="P83" s="579">
        <f t="shared" ref="P83:P114" si="48">(E83/E$11)*1000</f>
        <v>0</v>
      </c>
      <c r="Q83" s="579">
        <f t="shared" ref="Q83:Q114" si="49">(F83/F$11)*1000</f>
        <v>0</v>
      </c>
      <c r="R83" s="579">
        <f t="shared" ref="R83:R114" si="50">(G83/G$11)*1000</f>
        <v>0</v>
      </c>
      <c r="S83" s="579">
        <f t="shared" ref="S83:S114" si="51">(H83/H$11)*1000</f>
        <v>0</v>
      </c>
      <c r="T83" s="579">
        <f t="shared" ref="T83:T114" si="52">(I83/I$11)*1000</f>
        <v>9.3698758491449985E-2</v>
      </c>
      <c r="U83" s="579">
        <f t="shared" ref="U83:U114" si="53">(J83/J$11)*1000</f>
        <v>0</v>
      </c>
      <c r="V83" s="579">
        <f t="shared" ref="V83:V114" si="54">(K83/K$11)*1000</f>
        <v>9.1099571832012394E-2</v>
      </c>
      <c r="W83" s="580">
        <f t="shared" ref="W83:W114" si="55">(L83/L$11)*1000</f>
        <v>0</v>
      </c>
      <c r="X83" s="581">
        <f t="shared" ref="X83:X114" si="56">SUM(N83:W83)/10</f>
        <v>1.8479833032346238E-2</v>
      </c>
      <c r="Y83" s="581">
        <f t="shared" ref="Y83:Y114" si="57">SUM(N83+O83+P83+Q83+S83+T83+U83+V83)/8</f>
        <v>2.3099791290432797E-2</v>
      </c>
      <c r="Z83" s="581">
        <f t="shared" ref="Z83:Z114" si="58">(R83+W83)/2</f>
        <v>0</v>
      </c>
      <c r="AA83" s="581">
        <f t="shared" ref="AA83:AA114" si="59">SUM(N83:R83)/5</f>
        <v>0</v>
      </c>
      <c r="AB83" s="581">
        <f t="shared" ref="AB83:AB114" si="60">SUM(S83:W83)/5</f>
        <v>3.6959666064692476E-2</v>
      </c>
      <c r="AC83" s="581">
        <f t="shared" ref="AC83:AC114" si="61">SUM(N83+O83+P83+Q83)/4</f>
        <v>0</v>
      </c>
      <c r="AD83" s="582">
        <f t="shared" ref="AD83:AD114" si="62">SUM(S83+T83+U83+V83)/4</f>
        <v>4.6199582580865595E-2</v>
      </c>
      <c r="AE83" s="565"/>
    </row>
    <row r="84" spans="1:100" ht="15" customHeight="1">
      <c r="A84" s="583" t="s">
        <v>49</v>
      </c>
      <c r="B84" s="452" t="s">
        <v>6395</v>
      </c>
      <c r="C84" s="560">
        <v>760</v>
      </c>
      <c r="D84" s="560">
        <v>2576</v>
      </c>
      <c r="E84" s="560">
        <v>2936</v>
      </c>
      <c r="F84" s="560">
        <v>1582</v>
      </c>
      <c r="G84" s="554">
        <v>949</v>
      </c>
      <c r="H84" s="560">
        <v>1783</v>
      </c>
      <c r="I84" s="561">
        <v>15234</v>
      </c>
      <c r="J84" s="560">
        <v>2529</v>
      </c>
      <c r="K84" s="560">
        <v>5710</v>
      </c>
      <c r="L84" s="560">
        <v>2389</v>
      </c>
      <c r="M84" s="565"/>
      <c r="N84" s="556">
        <f t="shared" si="46"/>
        <v>158.30035409289729</v>
      </c>
      <c r="O84" s="556">
        <f t="shared" si="47"/>
        <v>309.68982928588599</v>
      </c>
      <c r="P84" s="556">
        <f t="shared" si="48"/>
        <v>311.77657428055642</v>
      </c>
      <c r="Q84" s="556">
        <f t="shared" si="49"/>
        <v>311.11111111111114</v>
      </c>
      <c r="R84" s="556">
        <f t="shared" si="50"/>
        <v>362.49045072574484</v>
      </c>
      <c r="S84" s="556">
        <f t="shared" si="51"/>
        <v>405.3193907706297</v>
      </c>
      <c r="T84" s="556">
        <f t="shared" si="52"/>
        <v>356.85172171468724</v>
      </c>
      <c r="U84" s="556">
        <f t="shared" si="53"/>
        <v>262.72595055059219</v>
      </c>
      <c r="V84" s="556">
        <f t="shared" si="54"/>
        <v>260.08927758039533</v>
      </c>
      <c r="W84" s="557">
        <f t="shared" si="55"/>
        <v>237.40435257875387</v>
      </c>
      <c r="X84" s="558">
        <f t="shared" si="56"/>
        <v>297.57590126912538</v>
      </c>
      <c r="Y84" s="558">
        <f t="shared" si="57"/>
        <v>296.9830261733444</v>
      </c>
      <c r="Z84" s="558">
        <f t="shared" si="58"/>
        <v>299.94740165224937</v>
      </c>
      <c r="AA84" s="558">
        <f t="shared" si="59"/>
        <v>290.6736638992391</v>
      </c>
      <c r="AB84" s="558">
        <f t="shared" si="60"/>
        <v>304.47813863901166</v>
      </c>
      <c r="AC84" s="558">
        <f t="shared" si="61"/>
        <v>272.71946719261268</v>
      </c>
      <c r="AD84" s="559">
        <f t="shared" si="62"/>
        <v>321.24658515407612</v>
      </c>
      <c r="AE84" s="565"/>
    </row>
    <row r="85" spans="1:100" ht="15" customHeight="1">
      <c r="A85" s="584" t="s">
        <v>219</v>
      </c>
      <c r="B85" s="585" t="s">
        <v>139</v>
      </c>
      <c r="C85" s="553">
        <v>349</v>
      </c>
      <c r="D85" s="553">
        <v>778</v>
      </c>
      <c r="E85" s="560">
        <v>1080</v>
      </c>
      <c r="F85" s="560">
        <v>585</v>
      </c>
      <c r="G85" s="554">
        <v>209</v>
      </c>
      <c r="H85" s="560">
        <v>1538</v>
      </c>
      <c r="I85" s="561">
        <v>14626</v>
      </c>
      <c r="J85" s="560">
        <v>4112</v>
      </c>
      <c r="K85" s="560">
        <v>5480</v>
      </c>
      <c r="L85" s="560">
        <v>4260</v>
      </c>
      <c r="M85" s="565"/>
      <c r="N85" s="556">
        <f t="shared" si="46"/>
        <v>72.69318891897521</v>
      </c>
      <c r="O85" s="556">
        <f t="shared" si="47"/>
        <v>93.532099062274582</v>
      </c>
      <c r="P85" s="556">
        <f t="shared" si="48"/>
        <v>114.68620579802486</v>
      </c>
      <c r="Q85" s="556">
        <f t="shared" si="49"/>
        <v>115.04424778761062</v>
      </c>
      <c r="R85" s="556">
        <f t="shared" si="50"/>
        <v>79.831932773109244</v>
      </c>
      <c r="S85" s="556">
        <f t="shared" si="51"/>
        <v>349.62491475335304</v>
      </c>
      <c r="T85" s="556">
        <f t="shared" si="52"/>
        <v>342.60951042398693</v>
      </c>
      <c r="U85" s="556">
        <f t="shared" si="53"/>
        <v>427.17639725742777</v>
      </c>
      <c r="V85" s="556">
        <f t="shared" si="54"/>
        <v>249.61282681971394</v>
      </c>
      <c r="W85" s="557">
        <f t="shared" si="55"/>
        <v>423.33300208685284</v>
      </c>
      <c r="X85" s="558">
        <f t="shared" si="56"/>
        <v>226.8144325681329</v>
      </c>
      <c r="Y85" s="558">
        <f t="shared" si="57"/>
        <v>220.62242385267086</v>
      </c>
      <c r="Z85" s="558">
        <f t="shared" si="58"/>
        <v>251.58246742998105</v>
      </c>
      <c r="AA85" s="558">
        <f t="shared" si="59"/>
        <v>95.157534867998905</v>
      </c>
      <c r="AB85" s="558">
        <f t="shared" si="60"/>
        <v>358.47133026826697</v>
      </c>
      <c r="AC85" s="558">
        <f t="shared" si="61"/>
        <v>98.988935391721313</v>
      </c>
      <c r="AD85" s="559">
        <f t="shared" si="62"/>
        <v>342.25591231362046</v>
      </c>
      <c r="AE85" s="565"/>
    </row>
    <row r="86" spans="1:100" ht="15" customHeight="1">
      <c r="A86" s="584" t="s">
        <v>213</v>
      </c>
      <c r="B86" s="14" t="s">
        <v>135</v>
      </c>
      <c r="C86" s="560">
        <v>551</v>
      </c>
      <c r="D86" s="560">
        <v>1032</v>
      </c>
      <c r="E86" s="560">
        <v>1083</v>
      </c>
      <c r="F86" s="560">
        <v>488</v>
      </c>
      <c r="G86" s="560">
        <v>212</v>
      </c>
      <c r="H86" s="560">
        <v>577</v>
      </c>
      <c r="I86" s="561">
        <v>6059</v>
      </c>
      <c r="J86" s="560">
        <v>1368</v>
      </c>
      <c r="K86" s="560">
        <v>3388</v>
      </c>
      <c r="L86" s="560">
        <v>931</v>
      </c>
      <c r="M86" s="565"/>
      <c r="N86" s="556">
        <f t="shared" si="46"/>
        <v>114.76775671735055</v>
      </c>
      <c r="O86" s="556">
        <f t="shared" si="47"/>
        <v>124.06828564558788</v>
      </c>
      <c r="P86" s="556">
        <f t="shared" si="48"/>
        <v>115.00477859190825</v>
      </c>
      <c r="Q86" s="556">
        <f t="shared" si="49"/>
        <v>95.968534906588005</v>
      </c>
      <c r="R86" s="556">
        <f t="shared" si="50"/>
        <v>80.977845683728034</v>
      </c>
      <c r="S86" s="556">
        <f t="shared" si="51"/>
        <v>131.16617413048419</v>
      </c>
      <c r="T86" s="556">
        <f t="shared" si="52"/>
        <v>141.93019442492388</v>
      </c>
      <c r="U86" s="556">
        <f t="shared" si="53"/>
        <v>142.11510492416372</v>
      </c>
      <c r="V86" s="556">
        <f t="shared" si="54"/>
        <v>154.322674683429</v>
      </c>
      <c r="W86" s="557">
        <f t="shared" si="55"/>
        <v>92.517142005366196</v>
      </c>
      <c r="X86" s="558">
        <f t="shared" si="56"/>
        <v>119.28384917135295</v>
      </c>
      <c r="Y86" s="558">
        <f t="shared" si="57"/>
        <v>127.41793800305443</v>
      </c>
      <c r="Z86" s="558">
        <f t="shared" si="58"/>
        <v>86.747493844547108</v>
      </c>
      <c r="AA86" s="558">
        <f t="shared" si="59"/>
        <v>106.15744030903254</v>
      </c>
      <c r="AB86" s="558">
        <f t="shared" si="60"/>
        <v>132.41025803367339</v>
      </c>
      <c r="AC86" s="558">
        <f t="shared" si="61"/>
        <v>112.45233896535866</v>
      </c>
      <c r="AD86" s="559">
        <f t="shared" si="62"/>
        <v>142.38353704075018</v>
      </c>
      <c r="AE86" s="565"/>
      <c r="CU86" s="586"/>
      <c r="CV86" s="586"/>
    </row>
    <row r="87" spans="1:100" ht="15" customHeight="1">
      <c r="A87" s="584" t="s">
        <v>229</v>
      </c>
      <c r="B87" s="585" t="s">
        <v>154</v>
      </c>
      <c r="C87" s="553">
        <v>386</v>
      </c>
      <c r="D87" s="553">
        <v>450</v>
      </c>
      <c r="E87" s="560">
        <v>1181</v>
      </c>
      <c r="F87" s="560">
        <v>504</v>
      </c>
      <c r="G87" s="554">
        <v>298</v>
      </c>
      <c r="H87" s="560">
        <v>368</v>
      </c>
      <c r="I87" s="561">
        <v>2746</v>
      </c>
      <c r="J87" s="560">
        <v>609</v>
      </c>
      <c r="K87" s="560">
        <v>2062</v>
      </c>
      <c r="L87" s="560">
        <v>558</v>
      </c>
      <c r="M87" s="565"/>
      <c r="N87" s="556">
        <f t="shared" si="46"/>
        <v>80.399916684024163</v>
      </c>
      <c r="O87" s="556">
        <f t="shared" si="47"/>
        <v>54.099543159413322</v>
      </c>
      <c r="P87" s="556">
        <f t="shared" si="48"/>
        <v>125.41148985876607</v>
      </c>
      <c r="Q87" s="556">
        <f t="shared" si="49"/>
        <v>99.115044247787608</v>
      </c>
      <c r="R87" s="556">
        <f t="shared" si="50"/>
        <v>113.82734912146678</v>
      </c>
      <c r="S87" s="556">
        <f t="shared" si="51"/>
        <v>83.655376221868607</v>
      </c>
      <c r="T87" s="556">
        <f t="shared" si="52"/>
        <v>64.32419770438041</v>
      </c>
      <c r="U87" s="556">
        <f t="shared" si="53"/>
        <v>63.266154165800963</v>
      </c>
      <c r="V87" s="556">
        <f t="shared" si="54"/>
        <v>93.923658558804775</v>
      </c>
      <c r="W87" s="557">
        <f t="shared" si="55"/>
        <v>55.450660836728609</v>
      </c>
      <c r="X87" s="558">
        <f t="shared" si="56"/>
        <v>83.347339055904115</v>
      </c>
      <c r="Y87" s="558">
        <f t="shared" si="57"/>
        <v>83.024422575105731</v>
      </c>
      <c r="Z87" s="558">
        <f t="shared" si="58"/>
        <v>84.639004979097692</v>
      </c>
      <c r="AA87" s="558">
        <f t="shared" si="59"/>
        <v>94.570668614291591</v>
      </c>
      <c r="AB87" s="558">
        <f t="shared" si="60"/>
        <v>72.124009497516681</v>
      </c>
      <c r="AC87" s="558">
        <f t="shared" si="61"/>
        <v>89.756498487497794</v>
      </c>
      <c r="AD87" s="559">
        <f t="shared" si="62"/>
        <v>76.292346662713697</v>
      </c>
      <c r="AE87" s="565"/>
      <c r="CU87" s="586"/>
      <c r="CV87" s="586"/>
    </row>
    <row r="88" spans="1:100" ht="15" customHeight="1">
      <c r="A88" s="584" t="s">
        <v>263</v>
      </c>
      <c r="B88" s="13" t="s">
        <v>182</v>
      </c>
      <c r="C88" s="560">
        <v>68</v>
      </c>
      <c r="D88" s="560">
        <v>188</v>
      </c>
      <c r="E88" s="560">
        <v>285</v>
      </c>
      <c r="F88" s="560">
        <v>184</v>
      </c>
      <c r="G88" s="560">
        <v>52</v>
      </c>
      <c r="H88" s="560">
        <v>11</v>
      </c>
      <c r="I88" s="561">
        <v>66</v>
      </c>
      <c r="J88" s="560">
        <v>47</v>
      </c>
      <c r="K88" s="560">
        <v>152</v>
      </c>
      <c r="L88" s="560">
        <v>80</v>
      </c>
      <c r="M88" s="565"/>
      <c r="N88" s="556">
        <f t="shared" si="46"/>
        <v>14.163715892522392</v>
      </c>
      <c r="O88" s="556">
        <f t="shared" si="47"/>
        <v>22.601586919932675</v>
      </c>
      <c r="P88" s="556">
        <f t="shared" si="48"/>
        <v>30.264415418923225</v>
      </c>
      <c r="Q88" s="556">
        <f t="shared" si="49"/>
        <v>36.184857423795478</v>
      </c>
      <c r="R88" s="556">
        <f t="shared" si="50"/>
        <v>19.862490450725744</v>
      </c>
      <c r="S88" s="556">
        <f t="shared" si="51"/>
        <v>2.5005683109797685</v>
      </c>
      <c r="T88" s="556">
        <f t="shared" si="52"/>
        <v>1.5460295151089249</v>
      </c>
      <c r="U88" s="556">
        <f t="shared" si="53"/>
        <v>4.8826095990027012</v>
      </c>
      <c r="V88" s="556">
        <f t="shared" si="54"/>
        <v>6.9235674592329417</v>
      </c>
      <c r="W88" s="557">
        <f t="shared" si="55"/>
        <v>7.9499155321474699</v>
      </c>
      <c r="X88" s="558">
        <f t="shared" si="56"/>
        <v>14.687975652237132</v>
      </c>
      <c r="Y88" s="558">
        <f t="shared" si="57"/>
        <v>14.883418817437265</v>
      </c>
      <c r="Z88" s="558">
        <f t="shared" si="58"/>
        <v>13.906202991436608</v>
      </c>
      <c r="AA88" s="558">
        <f t="shared" si="59"/>
        <v>24.615413221179903</v>
      </c>
      <c r="AB88" s="558">
        <f t="shared" si="60"/>
        <v>4.7605380832943611</v>
      </c>
      <c r="AC88" s="558">
        <f t="shared" si="61"/>
        <v>25.803643913793444</v>
      </c>
      <c r="AD88" s="559">
        <f t="shared" si="62"/>
        <v>3.9631937210810841</v>
      </c>
      <c r="AE88" s="587"/>
      <c r="CU88" s="542"/>
      <c r="CV88" s="542"/>
    </row>
    <row r="89" spans="1:100" ht="15" customHeight="1">
      <c r="A89" s="584" t="s">
        <v>47</v>
      </c>
      <c r="B89" s="585" t="s">
        <v>171</v>
      </c>
      <c r="C89" s="553">
        <v>54</v>
      </c>
      <c r="D89" s="553">
        <v>90</v>
      </c>
      <c r="E89" s="560">
        <v>102</v>
      </c>
      <c r="F89" s="560">
        <v>66</v>
      </c>
      <c r="G89" s="554">
        <v>68</v>
      </c>
      <c r="H89" s="560">
        <v>37</v>
      </c>
      <c r="I89" s="561">
        <v>409</v>
      </c>
      <c r="J89" s="560">
        <v>88</v>
      </c>
      <c r="K89" s="560">
        <v>365</v>
      </c>
      <c r="L89" s="560">
        <v>125</v>
      </c>
      <c r="M89" s="565"/>
      <c r="N89" s="556">
        <f t="shared" si="46"/>
        <v>11.247656738179545</v>
      </c>
      <c r="O89" s="556">
        <f t="shared" si="47"/>
        <v>10.819908631882663</v>
      </c>
      <c r="P89" s="556">
        <f t="shared" si="48"/>
        <v>10.83147499203568</v>
      </c>
      <c r="Q89" s="556">
        <f t="shared" si="49"/>
        <v>12.979351032448378</v>
      </c>
      <c r="R89" s="556">
        <f t="shared" si="50"/>
        <v>25.974025974025977</v>
      </c>
      <c r="S89" s="556">
        <f t="shared" si="51"/>
        <v>8.411002500568312</v>
      </c>
      <c r="T89" s="556">
        <f t="shared" si="52"/>
        <v>9.5806980557507622</v>
      </c>
      <c r="U89" s="556">
        <f t="shared" si="53"/>
        <v>9.14190733430293</v>
      </c>
      <c r="V89" s="556">
        <f t="shared" si="54"/>
        <v>16.625671859342262</v>
      </c>
      <c r="W89" s="557">
        <f t="shared" si="55"/>
        <v>12.421743018980424</v>
      </c>
      <c r="X89" s="558">
        <f t="shared" si="56"/>
        <v>12.803344013751694</v>
      </c>
      <c r="Y89" s="558">
        <f t="shared" si="57"/>
        <v>11.204708893063817</v>
      </c>
      <c r="Z89" s="558">
        <f t="shared" si="58"/>
        <v>19.1978844965032</v>
      </c>
      <c r="AA89" s="558">
        <f t="shared" si="59"/>
        <v>14.370483473714449</v>
      </c>
      <c r="AB89" s="558">
        <f t="shared" si="60"/>
        <v>11.236204553788937</v>
      </c>
      <c r="AC89" s="558">
        <f t="shared" si="61"/>
        <v>11.469597848636568</v>
      </c>
      <c r="AD89" s="559">
        <f t="shared" si="62"/>
        <v>10.939819937491066</v>
      </c>
      <c r="AE89" s="565"/>
    </row>
    <row r="90" spans="1:100" ht="15" customHeight="1">
      <c r="A90" s="584" t="s">
        <v>226</v>
      </c>
      <c r="B90" s="585" t="s">
        <v>150</v>
      </c>
      <c r="C90" s="553">
        <v>41</v>
      </c>
      <c r="D90" s="553">
        <v>56</v>
      </c>
      <c r="E90" s="553">
        <v>59</v>
      </c>
      <c r="F90" s="553">
        <v>14</v>
      </c>
      <c r="G90" s="554">
        <v>18</v>
      </c>
      <c r="H90" s="553">
        <v>61</v>
      </c>
      <c r="I90" s="555">
        <v>766</v>
      </c>
      <c r="J90" s="553">
        <v>129</v>
      </c>
      <c r="K90" s="553">
        <v>435</v>
      </c>
      <c r="L90" s="553">
        <v>86</v>
      </c>
      <c r="M90" s="587"/>
      <c r="N90" s="556">
        <f t="shared" si="46"/>
        <v>8.5398875234326184</v>
      </c>
      <c r="O90" s="556">
        <f t="shared" si="47"/>
        <v>6.7323875931714356</v>
      </c>
      <c r="P90" s="556">
        <f t="shared" si="48"/>
        <v>6.2652649463735797</v>
      </c>
      <c r="Q90" s="556">
        <f t="shared" si="49"/>
        <v>2.7531956735496559</v>
      </c>
      <c r="R90" s="556">
        <f t="shared" si="50"/>
        <v>6.875477463712758</v>
      </c>
      <c r="S90" s="556">
        <f t="shared" si="51"/>
        <v>13.866787906342351</v>
      </c>
      <c r="T90" s="556">
        <f t="shared" si="52"/>
        <v>17.943312251112673</v>
      </c>
      <c r="U90" s="556">
        <f t="shared" si="53"/>
        <v>13.401205069603158</v>
      </c>
      <c r="V90" s="556">
        <f t="shared" si="54"/>
        <v>19.814156873462693</v>
      </c>
      <c r="W90" s="557">
        <f t="shared" si="55"/>
        <v>8.5461591970585324</v>
      </c>
      <c r="X90" s="558">
        <f t="shared" si="56"/>
        <v>10.473783449781944</v>
      </c>
      <c r="Y90" s="558">
        <f t="shared" si="57"/>
        <v>11.164524729631021</v>
      </c>
      <c r="Z90" s="558">
        <f t="shared" si="58"/>
        <v>7.7108183303856457</v>
      </c>
      <c r="AA90" s="558">
        <f t="shared" si="59"/>
        <v>6.2332426400480099</v>
      </c>
      <c r="AB90" s="558">
        <f t="shared" si="60"/>
        <v>14.714324259515882</v>
      </c>
      <c r="AC90" s="558">
        <f t="shared" si="61"/>
        <v>6.0726839341318222</v>
      </c>
      <c r="AD90" s="559">
        <f t="shared" si="62"/>
        <v>16.256365525130221</v>
      </c>
      <c r="AE90" s="565"/>
    </row>
    <row r="91" spans="1:100" ht="15" customHeight="1">
      <c r="A91" s="584" t="s">
        <v>244</v>
      </c>
      <c r="B91" s="14" t="s">
        <v>183</v>
      </c>
      <c r="C91" s="560">
        <v>57</v>
      </c>
      <c r="D91" s="560">
        <v>54</v>
      </c>
      <c r="E91" s="560">
        <v>120</v>
      </c>
      <c r="F91" s="560">
        <v>58</v>
      </c>
      <c r="G91" s="560">
        <v>19</v>
      </c>
      <c r="H91" s="560">
        <v>50</v>
      </c>
      <c r="I91" s="561">
        <v>382</v>
      </c>
      <c r="J91" s="560">
        <v>140</v>
      </c>
      <c r="K91" s="560">
        <v>227</v>
      </c>
      <c r="L91" s="560">
        <v>45</v>
      </c>
      <c r="M91" s="565"/>
      <c r="N91" s="556">
        <f t="shared" si="46"/>
        <v>11.872526556967298</v>
      </c>
      <c r="O91" s="556">
        <f t="shared" si="47"/>
        <v>6.4919451791295986</v>
      </c>
      <c r="P91" s="556">
        <f t="shared" si="48"/>
        <v>12.742911755336095</v>
      </c>
      <c r="Q91" s="556">
        <f t="shared" si="49"/>
        <v>11.406096361848574</v>
      </c>
      <c r="R91" s="556">
        <f t="shared" si="50"/>
        <v>7.2574484339190217</v>
      </c>
      <c r="S91" s="556">
        <f t="shared" si="51"/>
        <v>11.366219595362583</v>
      </c>
      <c r="T91" s="556">
        <f t="shared" si="52"/>
        <v>8.948231435933474</v>
      </c>
      <c r="U91" s="556">
        <f t="shared" si="53"/>
        <v>14.543943486391024</v>
      </c>
      <c r="V91" s="556">
        <f t="shared" si="54"/>
        <v>10.339801402933407</v>
      </c>
      <c r="W91" s="557">
        <f t="shared" si="55"/>
        <v>4.4718274868329528</v>
      </c>
      <c r="X91" s="558">
        <f t="shared" si="56"/>
        <v>9.9440951694654025</v>
      </c>
      <c r="Y91" s="558">
        <f t="shared" si="57"/>
        <v>10.963959471737756</v>
      </c>
      <c r="Z91" s="558">
        <f t="shared" si="58"/>
        <v>5.8646379603759868</v>
      </c>
      <c r="AA91" s="558">
        <f t="shared" si="59"/>
        <v>9.9541856574401173</v>
      </c>
      <c r="AB91" s="558">
        <f t="shared" si="60"/>
        <v>9.9340046814906877</v>
      </c>
      <c r="AC91" s="558">
        <f t="shared" si="61"/>
        <v>10.628369963320392</v>
      </c>
      <c r="AD91" s="559">
        <f t="shared" si="62"/>
        <v>11.299548980155123</v>
      </c>
      <c r="AE91" s="565"/>
    </row>
    <row r="92" spans="1:100" ht="15" customHeight="1">
      <c r="A92" s="584" t="s">
        <v>216</v>
      </c>
      <c r="B92" s="585" t="s">
        <v>125</v>
      </c>
      <c r="C92" s="553">
        <v>78</v>
      </c>
      <c r="D92" s="553">
        <v>68</v>
      </c>
      <c r="E92" s="560">
        <v>73</v>
      </c>
      <c r="F92" s="560">
        <v>50</v>
      </c>
      <c r="G92" s="554">
        <v>18</v>
      </c>
      <c r="H92" s="560">
        <v>41</v>
      </c>
      <c r="I92" s="561">
        <v>354</v>
      </c>
      <c r="J92" s="560">
        <v>83</v>
      </c>
      <c r="K92" s="560">
        <v>246</v>
      </c>
      <c r="L92" s="560">
        <v>56</v>
      </c>
      <c r="M92" s="565"/>
      <c r="N92" s="556">
        <f t="shared" si="46"/>
        <v>16.246615288481568</v>
      </c>
      <c r="O92" s="556">
        <f t="shared" si="47"/>
        <v>8.1750420774224573</v>
      </c>
      <c r="P92" s="556">
        <f t="shared" si="48"/>
        <v>7.7519379844961236</v>
      </c>
      <c r="Q92" s="556">
        <f t="shared" si="49"/>
        <v>9.8328416912487704</v>
      </c>
      <c r="R92" s="556">
        <f t="shared" si="50"/>
        <v>6.875477463712758</v>
      </c>
      <c r="S92" s="556">
        <f t="shared" si="51"/>
        <v>9.3203000681973176</v>
      </c>
      <c r="T92" s="556">
        <f t="shared" si="52"/>
        <v>8.2923401264933236</v>
      </c>
      <c r="U92" s="556">
        <f t="shared" si="53"/>
        <v>8.6224807812175346</v>
      </c>
      <c r="V92" s="556">
        <f t="shared" si="54"/>
        <v>11.205247335337523</v>
      </c>
      <c r="W92" s="557">
        <f t="shared" si="55"/>
        <v>5.5649408725032297</v>
      </c>
      <c r="X92" s="558">
        <f t="shared" si="56"/>
        <v>9.1887223689110602</v>
      </c>
      <c r="Y92" s="558">
        <f t="shared" si="57"/>
        <v>9.9308506691118268</v>
      </c>
      <c r="Z92" s="558">
        <f t="shared" si="58"/>
        <v>6.2202091681079938</v>
      </c>
      <c r="AA92" s="558">
        <f t="shared" si="59"/>
        <v>9.7763829010723349</v>
      </c>
      <c r="AB92" s="558">
        <f t="shared" si="60"/>
        <v>8.6010618367497855</v>
      </c>
      <c r="AC92" s="558">
        <f t="shared" si="61"/>
        <v>10.501609260412231</v>
      </c>
      <c r="AD92" s="559">
        <f t="shared" si="62"/>
        <v>9.3600920778114247</v>
      </c>
      <c r="AE92" s="565"/>
    </row>
    <row r="93" spans="1:100" ht="15" customHeight="1">
      <c r="A93" s="584" t="s">
        <v>258</v>
      </c>
      <c r="B93" s="14" t="s">
        <v>178</v>
      </c>
      <c r="C93" s="560">
        <v>13</v>
      </c>
      <c r="D93" s="560">
        <v>32</v>
      </c>
      <c r="E93" s="560">
        <v>32</v>
      </c>
      <c r="F93" s="560">
        <v>13</v>
      </c>
      <c r="G93" s="560">
        <v>6</v>
      </c>
      <c r="H93" s="560">
        <v>27</v>
      </c>
      <c r="I93" s="561">
        <v>399</v>
      </c>
      <c r="J93" s="560">
        <v>90</v>
      </c>
      <c r="K93" s="560">
        <v>222</v>
      </c>
      <c r="L93" s="560">
        <v>198</v>
      </c>
      <c r="M93" s="565"/>
      <c r="N93" s="556">
        <f t="shared" si="46"/>
        <v>2.7077692147469277</v>
      </c>
      <c r="O93" s="556">
        <f t="shared" si="47"/>
        <v>3.8470786246693915</v>
      </c>
      <c r="P93" s="556">
        <f t="shared" si="48"/>
        <v>3.3981098014229585</v>
      </c>
      <c r="Q93" s="556">
        <f t="shared" si="49"/>
        <v>2.5565388397246807</v>
      </c>
      <c r="R93" s="556">
        <f t="shared" si="50"/>
        <v>2.2918258212375862</v>
      </c>
      <c r="S93" s="556">
        <f t="shared" si="51"/>
        <v>6.1377585814957945</v>
      </c>
      <c r="T93" s="556">
        <f t="shared" si="52"/>
        <v>9.346451159522136</v>
      </c>
      <c r="U93" s="556">
        <f t="shared" si="53"/>
        <v>9.3496779555370875</v>
      </c>
      <c r="V93" s="556">
        <f t="shared" si="54"/>
        <v>10.112052473353376</v>
      </c>
      <c r="W93" s="557">
        <f t="shared" si="55"/>
        <v>19.67604094206499</v>
      </c>
      <c r="X93" s="558">
        <f t="shared" si="56"/>
        <v>6.9423303413774935</v>
      </c>
      <c r="Y93" s="558">
        <f t="shared" si="57"/>
        <v>5.9319295813090438</v>
      </c>
      <c r="Z93" s="558">
        <f t="shared" si="58"/>
        <v>10.983933381651289</v>
      </c>
      <c r="AA93" s="558">
        <f t="shared" si="59"/>
        <v>2.960264460360309</v>
      </c>
      <c r="AB93" s="558">
        <f t="shared" si="60"/>
        <v>10.924396222394677</v>
      </c>
      <c r="AC93" s="558">
        <f t="shared" si="61"/>
        <v>3.1273741201409897</v>
      </c>
      <c r="AD93" s="559">
        <f t="shared" si="62"/>
        <v>8.7364850424770992</v>
      </c>
      <c r="AE93" s="565"/>
    </row>
    <row r="94" spans="1:100" ht="15" customHeight="1">
      <c r="A94" s="584" t="s">
        <v>41</v>
      </c>
      <c r="B94" s="14" t="s">
        <v>167</v>
      </c>
      <c r="C94" s="560">
        <v>62</v>
      </c>
      <c r="D94" s="560">
        <v>34</v>
      </c>
      <c r="E94" s="560">
        <v>49</v>
      </c>
      <c r="F94" s="560">
        <v>25</v>
      </c>
      <c r="G94" s="560">
        <v>13</v>
      </c>
      <c r="H94" s="560">
        <v>19</v>
      </c>
      <c r="I94" s="561">
        <v>176</v>
      </c>
      <c r="J94" s="560">
        <v>21</v>
      </c>
      <c r="K94" s="560">
        <v>177</v>
      </c>
      <c r="L94" s="560">
        <v>28</v>
      </c>
      <c r="M94" s="565"/>
      <c r="N94" s="556">
        <f t="shared" si="46"/>
        <v>12.913976254946885</v>
      </c>
      <c r="O94" s="556">
        <f t="shared" si="47"/>
        <v>4.0875210387112286</v>
      </c>
      <c r="P94" s="556">
        <f t="shared" si="48"/>
        <v>5.2033556334289051</v>
      </c>
      <c r="Q94" s="556">
        <f t="shared" si="49"/>
        <v>4.9164208456243852</v>
      </c>
      <c r="R94" s="556">
        <f t="shared" si="50"/>
        <v>4.965622612681436</v>
      </c>
      <c r="S94" s="556">
        <f t="shared" si="51"/>
        <v>4.3191634462377815</v>
      </c>
      <c r="T94" s="556">
        <f t="shared" si="52"/>
        <v>4.1227453736237996</v>
      </c>
      <c r="U94" s="556">
        <f t="shared" si="53"/>
        <v>2.1815915229586533</v>
      </c>
      <c r="V94" s="556">
        <f t="shared" si="54"/>
        <v>8.0623121071330957</v>
      </c>
      <c r="W94" s="557">
        <f t="shared" si="55"/>
        <v>2.7824704362516148</v>
      </c>
      <c r="X94" s="558">
        <f t="shared" si="56"/>
        <v>5.355517927159779</v>
      </c>
      <c r="Y94" s="558">
        <f t="shared" si="57"/>
        <v>5.725885777833092</v>
      </c>
      <c r="Z94" s="558">
        <f t="shared" si="58"/>
        <v>3.8740465244665252</v>
      </c>
      <c r="AA94" s="558">
        <f t="shared" si="59"/>
        <v>6.4173792770785685</v>
      </c>
      <c r="AB94" s="558">
        <f t="shared" si="60"/>
        <v>4.2936565772409896</v>
      </c>
      <c r="AC94" s="558">
        <f t="shared" si="61"/>
        <v>6.7803184431778512</v>
      </c>
      <c r="AD94" s="559">
        <f t="shared" si="62"/>
        <v>4.6714531124883329</v>
      </c>
      <c r="AE94" s="587"/>
    </row>
    <row r="95" spans="1:100" ht="15" customHeight="1">
      <c r="A95" s="584" t="s">
        <v>52</v>
      </c>
      <c r="B95" s="452" t="s">
        <v>128</v>
      </c>
      <c r="C95" s="560">
        <v>28</v>
      </c>
      <c r="D95" s="560">
        <v>10</v>
      </c>
      <c r="E95" s="560">
        <v>12</v>
      </c>
      <c r="F95" s="560">
        <v>13</v>
      </c>
      <c r="G95" s="560">
        <v>56</v>
      </c>
      <c r="H95" s="560">
        <v>30</v>
      </c>
      <c r="I95" s="561">
        <v>81</v>
      </c>
      <c r="J95" s="560">
        <v>60</v>
      </c>
      <c r="K95" s="560">
        <v>309</v>
      </c>
      <c r="L95" s="560">
        <v>360</v>
      </c>
      <c r="M95" s="565"/>
      <c r="N95" s="556">
        <f t="shared" si="46"/>
        <v>5.8321183086856907</v>
      </c>
      <c r="O95" s="556">
        <f t="shared" si="47"/>
        <v>1.2022120702091847</v>
      </c>
      <c r="P95" s="556">
        <f t="shared" si="48"/>
        <v>1.2742911755336095</v>
      </c>
      <c r="Q95" s="556">
        <f t="shared" si="49"/>
        <v>2.5565388397246807</v>
      </c>
      <c r="R95" s="556">
        <f t="shared" si="50"/>
        <v>21.390374331550802</v>
      </c>
      <c r="S95" s="556">
        <f t="shared" si="51"/>
        <v>6.81973175721755</v>
      </c>
      <c r="T95" s="556">
        <f t="shared" si="52"/>
        <v>1.8973998594518622</v>
      </c>
      <c r="U95" s="556">
        <f t="shared" si="53"/>
        <v>6.2331186370247247</v>
      </c>
      <c r="V95" s="556">
        <f t="shared" si="54"/>
        <v>14.074883848045914</v>
      </c>
      <c r="W95" s="557">
        <f t="shared" si="55"/>
        <v>35.774619894663623</v>
      </c>
      <c r="X95" s="558">
        <f t="shared" si="56"/>
        <v>9.7055288722107633</v>
      </c>
      <c r="Y95" s="558">
        <f t="shared" si="57"/>
        <v>4.9862868119866519</v>
      </c>
      <c r="Z95" s="558">
        <f t="shared" si="58"/>
        <v>28.582497113107213</v>
      </c>
      <c r="AA95" s="558">
        <f t="shared" si="59"/>
        <v>6.4511069451407934</v>
      </c>
      <c r="AB95" s="558">
        <f t="shared" si="60"/>
        <v>12.959950799280733</v>
      </c>
      <c r="AC95" s="558">
        <f t="shared" si="61"/>
        <v>2.7162900985382912</v>
      </c>
      <c r="AD95" s="559">
        <f t="shared" si="62"/>
        <v>7.2562835254350126</v>
      </c>
      <c r="AE95" s="565"/>
    </row>
    <row r="96" spans="1:100" ht="15" customHeight="1">
      <c r="A96" s="584" t="s">
        <v>211</v>
      </c>
      <c r="B96" s="452" t="s">
        <v>159</v>
      </c>
      <c r="C96" s="553">
        <v>36</v>
      </c>
      <c r="D96" s="553">
        <v>27</v>
      </c>
      <c r="E96" s="553">
        <v>29</v>
      </c>
      <c r="F96" s="553">
        <v>17</v>
      </c>
      <c r="G96" s="554">
        <v>4</v>
      </c>
      <c r="H96" s="553">
        <v>5</v>
      </c>
      <c r="I96" s="555">
        <v>99</v>
      </c>
      <c r="J96" s="553">
        <v>20</v>
      </c>
      <c r="K96" s="553">
        <v>131</v>
      </c>
      <c r="L96" s="553">
        <v>10</v>
      </c>
      <c r="M96" s="587"/>
      <c r="N96" s="556">
        <f t="shared" si="46"/>
        <v>7.4984378254530304</v>
      </c>
      <c r="O96" s="556">
        <f t="shared" si="47"/>
        <v>3.2459725895647993</v>
      </c>
      <c r="P96" s="556">
        <f t="shared" si="48"/>
        <v>3.0795370075395558</v>
      </c>
      <c r="Q96" s="556">
        <f t="shared" si="49"/>
        <v>3.343166175024582</v>
      </c>
      <c r="R96" s="556">
        <f t="shared" si="50"/>
        <v>1.5278838808250572</v>
      </c>
      <c r="S96" s="556">
        <f t="shared" si="51"/>
        <v>1.1366219595362581</v>
      </c>
      <c r="T96" s="556">
        <f t="shared" si="52"/>
        <v>2.3190442726633873</v>
      </c>
      <c r="U96" s="556">
        <f t="shared" si="53"/>
        <v>2.0777062123415746</v>
      </c>
      <c r="V96" s="556">
        <f t="shared" si="54"/>
        <v>5.9670219549968113</v>
      </c>
      <c r="W96" s="557">
        <f t="shared" si="55"/>
        <v>0.99373944151843374</v>
      </c>
      <c r="X96" s="558">
        <f t="shared" si="56"/>
        <v>3.118913131946349</v>
      </c>
      <c r="Y96" s="558">
        <f t="shared" si="57"/>
        <v>3.5834384996399997</v>
      </c>
      <c r="Z96" s="558">
        <f t="shared" si="58"/>
        <v>1.2608116611717455</v>
      </c>
      <c r="AA96" s="558">
        <f t="shared" si="59"/>
        <v>3.738999495681405</v>
      </c>
      <c r="AB96" s="558">
        <f t="shared" si="60"/>
        <v>2.498826768211293</v>
      </c>
      <c r="AC96" s="558">
        <f t="shared" si="61"/>
        <v>4.2917783993954917</v>
      </c>
      <c r="AD96" s="559">
        <f t="shared" si="62"/>
        <v>2.8750985998845078</v>
      </c>
      <c r="AE96" s="565"/>
      <c r="CU96" s="586"/>
      <c r="CV96" s="586"/>
    </row>
    <row r="97" spans="1:100" ht="15" customHeight="1">
      <c r="A97" s="584" t="s">
        <v>44</v>
      </c>
      <c r="B97" s="14" t="s">
        <v>156</v>
      </c>
      <c r="C97" s="560">
        <v>52</v>
      </c>
      <c r="D97" s="560">
        <v>20</v>
      </c>
      <c r="E97" s="560">
        <v>21</v>
      </c>
      <c r="F97" s="560">
        <v>15</v>
      </c>
      <c r="G97" s="560">
        <v>7</v>
      </c>
      <c r="H97" s="560">
        <v>0</v>
      </c>
      <c r="I97" s="561">
        <v>33</v>
      </c>
      <c r="J97" s="560">
        <v>7</v>
      </c>
      <c r="K97" s="560">
        <v>84</v>
      </c>
      <c r="L97" s="560">
        <v>21</v>
      </c>
      <c r="M97" s="565"/>
      <c r="N97" s="556">
        <f t="shared" si="46"/>
        <v>10.831076858987711</v>
      </c>
      <c r="O97" s="556">
        <f t="shared" si="47"/>
        <v>2.4044241404183695</v>
      </c>
      <c r="P97" s="556">
        <f t="shared" si="48"/>
        <v>2.2300095571838168</v>
      </c>
      <c r="Q97" s="556">
        <f t="shared" si="49"/>
        <v>2.9498525073746311</v>
      </c>
      <c r="R97" s="556">
        <f t="shared" si="50"/>
        <v>2.6737967914438503</v>
      </c>
      <c r="S97" s="556">
        <f t="shared" si="51"/>
        <v>0</v>
      </c>
      <c r="T97" s="556">
        <f t="shared" si="52"/>
        <v>0.77301475755446247</v>
      </c>
      <c r="U97" s="556">
        <f t="shared" si="53"/>
        <v>0.72719717431955122</v>
      </c>
      <c r="V97" s="556">
        <f t="shared" si="54"/>
        <v>3.8261820169445206</v>
      </c>
      <c r="W97" s="557">
        <f t="shared" si="55"/>
        <v>2.0868528271887108</v>
      </c>
      <c r="X97" s="558">
        <f t="shared" si="56"/>
        <v>2.8502406631415624</v>
      </c>
      <c r="Y97" s="558">
        <f t="shared" si="57"/>
        <v>2.9677196265978831</v>
      </c>
      <c r="Z97" s="558">
        <f t="shared" si="58"/>
        <v>2.3803248093162805</v>
      </c>
      <c r="AA97" s="558">
        <f t="shared" si="59"/>
        <v>4.217831971081675</v>
      </c>
      <c r="AB97" s="558">
        <f t="shared" si="60"/>
        <v>1.482649355201449</v>
      </c>
      <c r="AC97" s="558">
        <f t="shared" si="61"/>
        <v>4.6038407659911318</v>
      </c>
      <c r="AD97" s="559">
        <f t="shared" si="62"/>
        <v>1.3315984872046336</v>
      </c>
      <c r="AE97" s="565"/>
    </row>
    <row r="98" spans="1:100" ht="15" customHeight="1">
      <c r="A98" s="584" t="s">
        <v>57</v>
      </c>
      <c r="B98" s="14" t="s">
        <v>169</v>
      </c>
      <c r="C98" s="560">
        <v>7</v>
      </c>
      <c r="D98" s="560">
        <v>19</v>
      </c>
      <c r="E98" s="560">
        <v>20</v>
      </c>
      <c r="F98" s="560">
        <v>12</v>
      </c>
      <c r="G98" s="560">
        <v>14</v>
      </c>
      <c r="H98" s="560">
        <v>15</v>
      </c>
      <c r="I98" s="561">
        <v>82</v>
      </c>
      <c r="J98" s="560">
        <v>24</v>
      </c>
      <c r="K98" s="560">
        <v>48</v>
      </c>
      <c r="L98" s="560">
        <v>69</v>
      </c>
      <c r="M98" s="565"/>
      <c r="N98" s="556">
        <f t="shared" si="46"/>
        <v>1.4580295771714227</v>
      </c>
      <c r="O98" s="556">
        <f t="shared" si="47"/>
        <v>2.2842029333974514</v>
      </c>
      <c r="P98" s="556">
        <f t="shared" si="48"/>
        <v>2.1238186258893492</v>
      </c>
      <c r="Q98" s="556">
        <f t="shared" si="49"/>
        <v>2.359882005899705</v>
      </c>
      <c r="R98" s="556">
        <f t="shared" si="50"/>
        <v>5.3475935828877006</v>
      </c>
      <c r="S98" s="556">
        <f t="shared" si="51"/>
        <v>3.409865878608775</v>
      </c>
      <c r="T98" s="556">
        <f t="shared" si="52"/>
        <v>1.9208245490747247</v>
      </c>
      <c r="U98" s="556">
        <f t="shared" si="53"/>
        <v>2.49324745480989</v>
      </c>
      <c r="V98" s="556">
        <f t="shared" si="54"/>
        <v>2.186389723968297</v>
      </c>
      <c r="W98" s="557">
        <f t="shared" si="55"/>
        <v>6.856802146477194</v>
      </c>
      <c r="X98" s="558">
        <f t="shared" si="56"/>
        <v>3.0440656478184507</v>
      </c>
      <c r="Y98" s="558">
        <f t="shared" si="57"/>
        <v>2.2795325936024518</v>
      </c>
      <c r="Z98" s="558">
        <f t="shared" si="58"/>
        <v>6.1021978646824468</v>
      </c>
      <c r="AA98" s="558">
        <f t="shared" si="59"/>
        <v>2.7147053450491256</v>
      </c>
      <c r="AB98" s="558">
        <f t="shared" si="60"/>
        <v>3.3734259505877757</v>
      </c>
      <c r="AC98" s="558">
        <f t="shared" si="61"/>
        <v>2.0564832855894819</v>
      </c>
      <c r="AD98" s="559">
        <f t="shared" si="62"/>
        <v>2.5025819016154216</v>
      </c>
      <c r="AE98" s="565"/>
    </row>
    <row r="99" spans="1:100" ht="15" customHeight="1">
      <c r="A99" s="588" t="s">
        <v>59</v>
      </c>
      <c r="B99" s="14" t="s">
        <v>160</v>
      </c>
      <c r="C99" s="560">
        <v>5</v>
      </c>
      <c r="D99" s="560">
        <v>7</v>
      </c>
      <c r="E99" s="560">
        <v>10</v>
      </c>
      <c r="F99" s="560">
        <v>3</v>
      </c>
      <c r="G99" s="560">
        <v>1</v>
      </c>
      <c r="H99" s="560">
        <v>11</v>
      </c>
      <c r="I99" s="561">
        <v>174</v>
      </c>
      <c r="J99" s="560">
        <v>24</v>
      </c>
      <c r="K99" s="560">
        <v>63</v>
      </c>
      <c r="L99" s="560">
        <v>11</v>
      </c>
      <c r="M99" s="565"/>
      <c r="N99" s="556">
        <f t="shared" si="46"/>
        <v>1.0414496979795875</v>
      </c>
      <c r="O99" s="556">
        <f t="shared" si="47"/>
        <v>0.84154844914642946</v>
      </c>
      <c r="P99" s="556">
        <f t="shared" si="48"/>
        <v>1.0619093129446746</v>
      </c>
      <c r="Q99" s="556">
        <f t="shared" si="49"/>
        <v>0.58997050147492625</v>
      </c>
      <c r="R99" s="556">
        <f t="shared" si="50"/>
        <v>0.3819709702062643</v>
      </c>
      <c r="S99" s="556">
        <f t="shared" si="51"/>
        <v>2.5005683109797685</v>
      </c>
      <c r="T99" s="556">
        <f t="shared" si="52"/>
        <v>4.0758959943780741</v>
      </c>
      <c r="U99" s="556">
        <f t="shared" si="53"/>
        <v>2.49324745480989</v>
      </c>
      <c r="V99" s="556">
        <f t="shared" si="54"/>
        <v>2.8696365127083903</v>
      </c>
      <c r="W99" s="557">
        <f t="shared" si="55"/>
        <v>1.0931133856702773</v>
      </c>
      <c r="X99" s="558">
        <f t="shared" si="56"/>
        <v>1.6949310590298281</v>
      </c>
      <c r="Y99" s="558">
        <f t="shared" si="57"/>
        <v>1.9342782793027173</v>
      </c>
      <c r="Z99" s="558">
        <f t="shared" si="58"/>
        <v>0.73754217793827082</v>
      </c>
      <c r="AA99" s="558">
        <f t="shared" si="59"/>
        <v>0.78336978635037635</v>
      </c>
      <c r="AB99" s="558">
        <f t="shared" si="60"/>
        <v>2.6064923317092803</v>
      </c>
      <c r="AC99" s="558">
        <f t="shared" si="61"/>
        <v>0.8837194903864044</v>
      </c>
      <c r="AD99" s="559">
        <f t="shared" si="62"/>
        <v>2.9848370682190311</v>
      </c>
      <c r="AE99" s="587"/>
    </row>
    <row r="100" spans="1:100" ht="15" customHeight="1">
      <c r="A100" s="588" t="s">
        <v>220</v>
      </c>
      <c r="B100" s="585" t="s">
        <v>141</v>
      </c>
      <c r="C100" s="560">
        <v>7</v>
      </c>
      <c r="D100" s="560">
        <v>29</v>
      </c>
      <c r="E100" s="560">
        <v>32</v>
      </c>
      <c r="F100" s="560">
        <v>16</v>
      </c>
      <c r="G100" s="554">
        <v>11</v>
      </c>
      <c r="H100" s="560">
        <v>2</v>
      </c>
      <c r="I100" s="561">
        <v>21</v>
      </c>
      <c r="J100" s="560">
        <v>1</v>
      </c>
      <c r="K100" s="560">
        <v>7</v>
      </c>
      <c r="L100" s="560">
        <v>8</v>
      </c>
      <c r="M100" s="565"/>
      <c r="N100" s="556">
        <f t="shared" si="46"/>
        <v>1.4580295771714227</v>
      </c>
      <c r="O100" s="556">
        <f t="shared" si="47"/>
        <v>3.4864150036066364</v>
      </c>
      <c r="P100" s="556">
        <f t="shared" si="48"/>
        <v>3.3981098014229585</v>
      </c>
      <c r="Q100" s="556">
        <f t="shared" si="49"/>
        <v>3.1465093411996068</v>
      </c>
      <c r="R100" s="556">
        <f t="shared" si="50"/>
        <v>4.2016806722689077</v>
      </c>
      <c r="S100" s="556">
        <f t="shared" si="51"/>
        <v>0.4546487838145033</v>
      </c>
      <c r="T100" s="556">
        <f t="shared" si="52"/>
        <v>0.49191848208011241</v>
      </c>
      <c r="U100" s="556">
        <f t="shared" si="53"/>
        <v>0.10388531061707874</v>
      </c>
      <c r="V100" s="556">
        <f t="shared" si="54"/>
        <v>0.31884850141204341</v>
      </c>
      <c r="W100" s="557">
        <f t="shared" si="55"/>
        <v>0.79499155321474713</v>
      </c>
      <c r="X100" s="558">
        <f t="shared" si="56"/>
        <v>1.7855037026808016</v>
      </c>
      <c r="Y100" s="558">
        <f t="shared" si="57"/>
        <v>1.6072956001655454</v>
      </c>
      <c r="Z100" s="558">
        <f t="shared" si="58"/>
        <v>2.4983361127418275</v>
      </c>
      <c r="AA100" s="558">
        <f t="shared" si="59"/>
        <v>3.1381488791339067</v>
      </c>
      <c r="AB100" s="558">
        <f t="shared" si="60"/>
        <v>0.43285852622769705</v>
      </c>
      <c r="AC100" s="558">
        <f t="shared" si="61"/>
        <v>2.8722659308501561</v>
      </c>
      <c r="AD100" s="559">
        <f t="shared" si="62"/>
        <v>0.3423252694809345</v>
      </c>
      <c r="AE100" s="565"/>
    </row>
    <row r="101" spans="1:100" ht="15" customHeight="1">
      <c r="A101" s="588" t="s">
        <v>51</v>
      </c>
      <c r="B101" s="585" t="s">
        <v>137</v>
      </c>
      <c r="C101" s="553">
        <v>7</v>
      </c>
      <c r="D101" s="553">
        <v>9</v>
      </c>
      <c r="E101" s="553">
        <v>10</v>
      </c>
      <c r="F101" s="553">
        <v>7</v>
      </c>
      <c r="G101" s="554">
        <v>2</v>
      </c>
      <c r="H101" s="553">
        <v>9</v>
      </c>
      <c r="I101" s="555">
        <v>71</v>
      </c>
      <c r="J101" s="553">
        <v>21</v>
      </c>
      <c r="K101" s="553">
        <v>36</v>
      </c>
      <c r="L101" s="553">
        <v>34</v>
      </c>
      <c r="M101" s="587"/>
      <c r="N101" s="556">
        <f t="shared" si="46"/>
        <v>1.4580295771714227</v>
      </c>
      <c r="O101" s="556">
        <f t="shared" si="47"/>
        <v>1.0819908631882664</v>
      </c>
      <c r="P101" s="556">
        <f t="shared" si="48"/>
        <v>1.0619093129446746</v>
      </c>
      <c r="Q101" s="556">
        <f t="shared" si="49"/>
        <v>1.3765978367748279</v>
      </c>
      <c r="R101" s="556">
        <f t="shared" si="50"/>
        <v>0.76394194041252861</v>
      </c>
      <c r="S101" s="556">
        <f t="shared" si="51"/>
        <v>2.0459195271652648</v>
      </c>
      <c r="T101" s="556">
        <f t="shared" si="52"/>
        <v>1.6631529632232374</v>
      </c>
      <c r="U101" s="556">
        <f t="shared" si="53"/>
        <v>2.1815915229586533</v>
      </c>
      <c r="V101" s="556">
        <f t="shared" si="54"/>
        <v>1.639792292976223</v>
      </c>
      <c r="W101" s="557">
        <f t="shared" si="55"/>
        <v>3.3787141011626751</v>
      </c>
      <c r="X101" s="558">
        <f t="shared" si="56"/>
        <v>1.6651639937977774</v>
      </c>
      <c r="Y101" s="558">
        <f t="shared" si="57"/>
        <v>1.5636229870503213</v>
      </c>
      <c r="Z101" s="558">
        <f t="shared" si="58"/>
        <v>2.0713280207876017</v>
      </c>
      <c r="AA101" s="558">
        <f t="shared" si="59"/>
        <v>1.1484939060983441</v>
      </c>
      <c r="AB101" s="558">
        <f t="shared" si="60"/>
        <v>2.1818340814972106</v>
      </c>
      <c r="AC101" s="558">
        <f t="shared" si="61"/>
        <v>1.2446318975197981</v>
      </c>
      <c r="AD101" s="559">
        <f t="shared" si="62"/>
        <v>1.8826140765808446</v>
      </c>
      <c r="AE101" s="565"/>
      <c r="CU101" s="542"/>
      <c r="CV101" s="542"/>
    </row>
    <row r="102" spans="1:100" ht="15" customHeight="1">
      <c r="A102" s="589" t="s">
        <v>262</v>
      </c>
      <c r="B102" s="14" t="s">
        <v>181</v>
      </c>
      <c r="C102" s="560">
        <v>6</v>
      </c>
      <c r="D102" s="560">
        <v>18</v>
      </c>
      <c r="E102" s="560">
        <v>7</v>
      </c>
      <c r="F102" s="560">
        <v>11</v>
      </c>
      <c r="G102" s="560">
        <v>4</v>
      </c>
      <c r="H102" s="560">
        <v>6</v>
      </c>
      <c r="I102" s="561">
        <v>60</v>
      </c>
      <c r="J102" s="560">
        <v>14</v>
      </c>
      <c r="K102" s="560">
        <v>32</v>
      </c>
      <c r="L102" s="560">
        <v>23</v>
      </c>
      <c r="M102" s="565"/>
      <c r="N102" s="556">
        <f t="shared" si="46"/>
        <v>1.2497396375755052</v>
      </c>
      <c r="O102" s="556">
        <f t="shared" si="47"/>
        <v>2.1639817263765329</v>
      </c>
      <c r="P102" s="556">
        <f t="shared" si="48"/>
        <v>0.74333651906127218</v>
      </c>
      <c r="Q102" s="556">
        <f t="shared" si="49"/>
        <v>2.1632251720747293</v>
      </c>
      <c r="R102" s="556">
        <f t="shared" si="50"/>
        <v>1.5278838808250572</v>
      </c>
      <c r="S102" s="556">
        <f t="shared" si="51"/>
        <v>1.36394635144351</v>
      </c>
      <c r="T102" s="556">
        <f t="shared" si="52"/>
        <v>1.4054813773717498</v>
      </c>
      <c r="U102" s="556">
        <f t="shared" si="53"/>
        <v>1.4543943486391024</v>
      </c>
      <c r="V102" s="556">
        <f t="shared" si="54"/>
        <v>1.4575931493121983</v>
      </c>
      <c r="W102" s="557">
        <f t="shared" si="55"/>
        <v>2.2856007154923978</v>
      </c>
      <c r="X102" s="558">
        <f t="shared" si="56"/>
        <v>1.5815182878172054</v>
      </c>
      <c r="Y102" s="558">
        <f t="shared" si="57"/>
        <v>1.5002122852318251</v>
      </c>
      <c r="Z102" s="558">
        <f t="shared" si="58"/>
        <v>1.9067422981587274</v>
      </c>
      <c r="AA102" s="558">
        <f t="shared" si="59"/>
        <v>1.5696333871826194</v>
      </c>
      <c r="AB102" s="558">
        <f t="shared" si="60"/>
        <v>1.5934031884517919</v>
      </c>
      <c r="AC102" s="558">
        <f t="shared" si="61"/>
        <v>1.5800707637720099</v>
      </c>
      <c r="AD102" s="559">
        <f t="shared" si="62"/>
        <v>1.4203538066916401</v>
      </c>
      <c r="AE102" s="587"/>
      <c r="CU102" s="479"/>
      <c r="CV102" s="479"/>
    </row>
    <row r="103" spans="1:100" ht="15" customHeight="1">
      <c r="A103" s="588" t="s">
        <v>228</v>
      </c>
      <c r="B103" s="14" t="s">
        <v>153</v>
      </c>
      <c r="C103" s="560">
        <v>7</v>
      </c>
      <c r="D103" s="560">
        <v>13</v>
      </c>
      <c r="E103" s="560">
        <v>10</v>
      </c>
      <c r="F103" s="560">
        <v>4</v>
      </c>
      <c r="G103" s="560">
        <v>3</v>
      </c>
      <c r="H103" s="560">
        <v>7</v>
      </c>
      <c r="I103" s="561">
        <v>67</v>
      </c>
      <c r="J103" s="560">
        <v>12</v>
      </c>
      <c r="K103" s="560">
        <v>18</v>
      </c>
      <c r="L103" s="560">
        <v>21</v>
      </c>
      <c r="M103" s="565"/>
      <c r="N103" s="556">
        <f t="shared" si="46"/>
        <v>1.4580295771714227</v>
      </c>
      <c r="O103" s="556">
        <f t="shared" si="47"/>
        <v>1.5628756912719404</v>
      </c>
      <c r="P103" s="556">
        <f t="shared" si="48"/>
        <v>1.0619093129446746</v>
      </c>
      <c r="Q103" s="556">
        <f t="shared" si="49"/>
        <v>0.7866273352999017</v>
      </c>
      <c r="R103" s="556">
        <f t="shared" si="50"/>
        <v>1.1459129106187931</v>
      </c>
      <c r="S103" s="556">
        <f t="shared" si="51"/>
        <v>1.5912707433507616</v>
      </c>
      <c r="T103" s="556">
        <f t="shared" si="52"/>
        <v>1.5694542047317874</v>
      </c>
      <c r="U103" s="556">
        <f t="shared" si="53"/>
        <v>1.246623727404945</v>
      </c>
      <c r="V103" s="556">
        <f t="shared" si="54"/>
        <v>0.81989614648811149</v>
      </c>
      <c r="W103" s="557">
        <f t="shared" si="55"/>
        <v>2.0868528271887108</v>
      </c>
      <c r="X103" s="558">
        <f t="shared" si="56"/>
        <v>1.3329452476471049</v>
      </c>
      <c r="Y103" s="558">
        <f t="shared" si="57"/>
        <v>1.2620858423329431</v>
      </c>
      <c r="Z103" s="558">
        <f t="shared" si="58"/>
        <v>1.6163828689037518</v>
      </c>
      <c r="AA103" s="558">
        <f t="shared" si="59"/>
        <v>1.2030709654613463</v>
      </c>
      <c r="AB103" s="558">
        <f t="shared" si="60"/>
        <v>1.4628195298328632</v>
      </c>
      <c r="AC103" s="558">
        <f t="shared" si="61"/>
        <v>1.2173604791719848</v>
      </c>
      <c r="AD103" s="559">
        <f t="shared" si="62"/>
        <v>1.3068112054939014</v>
      </c>
      <c r="AE103" s="587"/>
    </row>
    <row r="104" spans="1:100" ht="15" customHeight="1">
      <c r="A104" s="588" t="s">
        <v>225</v>
      </c>
      <c r="B104" s="14" t="s">
        <v>149</v>
      </c>
      <c r="C104" s="553">
        <v>4</v>
      </c>
      <c r="D104" s="553">
        <v>10</v>
      </c>
      <c r="E104" s="553">
        <v>14</v>
      </c>
      <c r="F104" s="553">
        <v>6</v>
      </c>
      <c r="G104" s="553">
        <v>1</v>
      </c>
      <c r="H104" s="553">
        <v>3</v>
      </c>
      <c r="I104" s="555">
        <v>45</v>
      </c>
      <c r="J104" s="553">
        <v>24</v>
      </c>
      <c r="K104" s="553">
        <v>16</v>
      </c>
      <c r="L104" s="553">
        <v>27</v>
      </c>
      <c r="M104" s="587"/>
      <c r="N104" s="556">
        <f t="shared" si="46"/>
        <v>0.83315975838367007</v>
      </c>
      <c r="O104" s="556">
        <f t="shared" si="47"/>
        <v>1.2022120702091847</v>
      </c>
      <c r="P104" s="556">
        <f t="shared" si="48"/>
        <v>1.4866730381225444</v>
      </c>
      <c r="Q104" s="556">
        <f t="shared" si="49"/>
        <v>1.1799410029498525</v>
      </c>
      <c r="R104" s="556">
        <f t="shared" si="50"/>
        <v>0.3819709702062643</v>
      </c>
      <c r="S104" s="556">
        <f t="shared" si="51"/>
        <v>0.68197317572175498</v>
      </c>
      <c r="T104" s="556">
        <f t="shared" si="52"/>
        <v>1.0541110330288124</v>
      </c>
      <c r="U104" s="556">
        <f t="shared" si="53"/>
        <v>2.49324745480989</v>
      </c>
      <c r="V104" s="556">
        <f t="shared" si="54"/>
        <v>0.72879657465609915</v>
      </c>
      <c r="W104" s="557">
        <f t="shared" si="55"/>
        <v>2.6830964920997715</v>
      </c>
      <c r="X104" s="558">
        <f t="shared" si="56"/>
        <v>1.2725181570187845</v>
      </c>
      <c r="Y104" s="558">
        <f t="shared" si="57"/>
        <v>1.2075142634852261</v>
      </c>
      <c r="Z104" s="558">
        <f t="shared" si="58"/>
        <v>1.5325337311530178</v>
      </c>
      <c r="AA104" s="558">
        <f t="shared" si="59"/>
        <v>1.0167913679743033</v>
      </c>
      <c r="AB104" s="558">
        <f t="shared" si="60"/>
        <v>1.5282449460632654</v>
      </c>
      <c r="AC104" s="558">
        <f t="shared" si="61"/>
        <v>1.1754964674163129</v>
      </c>
      <c r="AD104" s="559">
        <f t="shared" si="62"/>
        <v>1.239532059554139</v>
      </c>
      <c r="AE104" s="565"/>
    </row>
    <row r="105" spans="1:100" ht="15" customHeight="1">
      <c r="A105" s="588" t="s">
        <v>39</v>
      </c>
      <c r="B105" s="452" t="s">
        <v>155</v>
      </c>
      <c r="C105" s="553">
        <v>15</v>
      </c>
      <c r="D105" s="553">
        <v>5</v>
      </c>
      <c r="E105" s="553">
        <v>10</v>
      </c>
      <c r="F105" s="553">
        <v>10</v>
      </c>
      <c r="G105" s="554">
        <v>0</v>
      </c>
      <c r="H105" s="553">
        <v>1</v>
      </c>
      <c r="I105" s="555">
        <v>28</v>
      </c>
      <c r="J105" s="553">
        <v>1</v>
      </c>
      <c r="K105" s="553">
        <v>27</v>
      </c>
      <c r="L105" s="553">
        <v>1</v>
      </c>
      <c r="M105" s="587"/>
      <c r="N105" s="556">
        <f t="shared" si="46"/>
        <v>3.1243490939387626</v>
      </c>
      <c r="O105" s="556">
        <f t="shared" si="47"/>
        <v>0.60110603510459237</v>
      </c>
      <c r="P105" s="556">
        <f t="shared" si="48"/>
        <v>1.0619093129446746</v>
      </c>
      <c r="Q105" s="556">
        <f t="shared" si="49"/>
        <v>1.9665683382497543</v>
      </c>
      <c r="R105" s="556">
        <f t="shared" si="50"/>
        <v>0</v>
      </c>
      <c r="S105" s="556">
        <f t="shared" si="51"/>
        <v>0.22732439190725165</v>
      </c>
      <c r="T105" s="556">
        <f t="shared" si="52"/>
        <v>0.65589130944014995</v>
      </c>
      <c r="U105" s="556">
        <f t="shared" si="53"/>
        <v>0.10388531061707874</v>
      </c>
      <c r="V105" s="556">
        <f t="shared" si="54"/>
        <v>1.2298442197321673</v>
      </c>
      <c r="W105" s="557">
        <f t="shared" si="55"/>
        <v>9.9373944151843391E-2</v>
      </c>
      <c r="X105" s="558">
        <f t="shared" si="56"/>
        <v>0.90702519560862738</v>
      </c>
      <c r="Y105" s="558">
        <f t="shared" si="57"/>
        <v>1.1213597514918039</v>
      </c>
      <c r="Z105" s="558">
        <f t="shared" si="58"/>
        <v>4.9686972075921695E-2</v>
      </c>
      <c r="AA105" s="558">
        <f t="shared" si="59"/>
        <v>1.3507865560475567</v>
      </c>
      <c r="AB105" s="558">
        <f t="shared" si="60"/>
        <v>0.46326383516969816</v>
      </c>
      <c r="AC105" s="558">
        <f t="shared" si="61"/>
        <v>1.6884831950594459</v>
      </c>
      <c r="AD105" s="559">
        <f t="shared" si="62"/>
        <v>0.5542363079241619</v>
      </c>
      <c r="AE105" s="587"/>
      <c r="CU105" s="542"/>
      <c r="CV105" s="542"/>
    </row>
    <row r="106" spans="1:100" ht="15" customHeight="1">
      <c r="A106" s="588" t="s">
        <v>53</v>
      </c>
      <c r="B106" s="14" t="s">
        <v>131</v>
      </c>
      <c r="C106" s="561">
        <v>8</v>
      </c>
      <c r="D106" s="561">
        <v>6</v>
      </c>
      <c r="E106" s="561">
        <v>13</v>
      </c>
      <c r="F106" s="560">
        <v>9</v>
      </c>
      <c r="G106" s="560">
        <v>0</v>
      </c>
      <c r="H106" s="560">
        <v>2</v>
      </c>
      <c r="I106" s="561">
        <v>26</v>
      </c>
      <c r="J106" s="560">
        <v>12</v>
      </c>
      <c r="K106" s="560">
        <v>18</v>
      </c>
      <c r="L106" s="560">
        <v>4</v>
      </c>
      <c r="M106" s="565"/>
      <c r="N106" s="556">
        <f t="shared" si="46"/>
        <v>1.6663195167673401</v>
      </c>
      <c r="O106" s="556">
        <f t="shared" si="47"/>
        <v>0.72132724212551091</v>
      </c>
      <c r="P106" s="556">
        <f t="shared" si="48"/>
        <v>1.3804821068280768</v>
      </c>
      <c r="Q106" s="556">
        <f t="shared" si="49"/>
        <v>1.7699115044247788</v>
      </c>
      <c r="R106" s="556">
        <f t="shared" si="50"/>
        <v>0</v>
      </c>
      <c r="S106" s="556">
        <f t="shared" si="51"/>
        <v>0.4546487838145033</v>
      </c>
      <c r="T106" s="556">
        <f t="shared" si="52"/>
        <v>0.60904193019442487</v>
      </c>
      <c r="U106" s="556">
        <f t="shared" si="53"/>
        <v>1.246623727404945</v>
      </c>
      <c r="V106" s="556">
        <f t="shared" si="54"/>
        <v>0.81989614648811149</v>
      </c>
      <c r="W106" s="557">
        <f t="shared" si="55"/>
        <v>0.39749577660737356</v>
      </c>
      <c r="X106" s="558">
        <f t="shared" si="56"/>
        <v>0.90657467346550646</v>
      </c>
      <c r="Y106" s="558">
        <f t="shared" si="57"/>
        <v>1.0835313697559614</v>
      </c>
      <c r="Z106" s="558">
        <f t="shared" si="58"/>
        <v>0.19874788830368678</v>
      </c>
      <c r="AA106" s="558">
        <f t="shared" si="59"/>
        <v>1.1076080740291414</v>
      </c>
      <c r="AB106" s="558">
        <f t="shared" si="60"/>
        <v>0.70554127290187174</v>
      </c>
      <c r="AC106" s="558">
        <f t="shared" si="61"/>
        <v>1.3845100925364267</v>
      </c>
      <c r="AD106" s="559">
        <f t="shared" si="62"/>
        <v>0.7825526469754962</v>
      </c>
      <c r="AE106" s="565"/>
    </row>
    <row r="107" spans="1:100" ht="15" customHeight="1">
      <c r="A107" s="588" t="s">
        <v>222</v>
      </c>
      <c r="B107" s="14" t="s">
        <v>148</v>
      </c>
      <c r="C107" s="555">
        <v>4</v>
      </c>
      <c r="D107" s="555">
        <v>30</v>
      </c>
      <c r="E107" s="555">
        <v>19</v>
      </c>
      <c r="F107" s="553">
        <v>7</v>
      </c>
      <c r="G107" s="553">
        <v>6</v>
      </c>
      <c r="H107" s="553">
        <v>1</v>
      </c>
      <c r="I107" s="555">
        <v>2</v>
      </c>
      <c r="J107" s="553">
        <v>1</v>
      </c>
      <c r="K107" s="553">
        <v>1</v>
      </c>
      <c r="L107" s="553">
        <v>0</v>
      </c>
      <c r="M107" s="587"/>
      <c r="N107" s="556">
        <f t="shared" si="46"/>
        <v>0.83315975838367007</v>
      </c>
      <c r="O107" s="556">
        <f t="shared" si="47"/>
        <v>3.6066362106275549</v>
      </c>
      <c r="P107" s="556">
        <f t="shared" si="48"/>
        <v>2.0176276945948817</v>
      </c>
      <c r="Q107" s="556">
        <f t="shared" si="49"/>
        <v>1.3765978367748279</v>
      </c>
      <c r="R107" s="556">
        <f t="shared" si="50"/>
        <v>2.2918258212375862</v>
      </c>
      <c r="S107" s="556">
        <f t="shared" si="51"/>
        <v>0.22732439190725165</v>
      </c>
      <c r="T107" s="556">
        <f t="shared" si="52"/>
        <v>4.6849379245724992E-2</v>
      </c>
      <c r="U107" s="556">
        <f t="shared" si="53"/>
        <v>0.10388531061707874</v>
      </c>
      <c r="V107" s="556">
        <f t="shared" si="54"/>
        <v>4.5549785916006197E-2</v>
      </c>
      <c r="W107" s="557">
        <f t="shared" si="55"/>
        <v>0</v>
      </c>
      <c r="X107" s="558">
        <f t="shared" si="56"/>
        <v>1.054945618930458</v>
      </c>
      <c r="Y107" s="558">
        <f t="shared" si="57"/>
        <v>1.0322037960083743</v>
      </c>
      <c r="Z107" s="558">
        <f t="shared" si="58"/>
        <v>1.1459129106187931</v>
      </c>
      <c r="AA107" s="558">
        <f t="shared" si="59"/>
        <v>2.0251694643237039</v>
      </c>
      <c r="AB107" s="558">
        <f t="shared" si="60"/>
        <v>8.4721773537212303E-2</v>
      </c>
      <c r="AC107" s="558">
        <f t="shared" si="61"/>
        <v>1.9585053750952337</v>
      </c>
      <c r="AD107" s="559">
        <f t="shared" si="62"/>
        <v>0.10590221692151539</v>
      </c>
      <c r="AE107" s="565"/>
    </row>
    <row r="108" spans="1:100" s="542" customFormat="1" ht="15" customHeight="1">
      <c r="A108" s="588" t="s">
        <v>50</v>
      </c>
      <c r="B108" s="452" t="s">
        <v>136</v>
      </c>
      <c r="C108" s="555">
        <v>6</v>
      </c>
      <c r="D108" s="555">
        <v>7</v>
      </c>
      <c r="E108" s="561">
        <v>6</v>
      </c>
      <c r="F108" s="560">
        <v>3</v>
      </c>
      <c r="G108" s="554">
        <v>12</v>
      </c>
      <c r="H108" s="560">
        <v>6</v>
      </c>
      <c r="I108" s="561">
        <v>53</v>
      </c>
      <c r="J108" s="560">
        <v>13</v>
      </c>
      <c r="K108" s="560">
        <v>12</v>
      </c>
      <c r="L108" s="560">
        <v>51</v>
      </c>
      <c r="M108" s="565"/>
      <c r="N108" s="556">
        <f t="shared" si="46"/>
        <v>1.2497396375755052</v>
      </c>
      <c r="O108" s="556">
        <f t="shared" si="47"/>
        <v>0.84154844914642946</v>
      </c>
      <c r="P108" s="556">
        <f t="shared" si="48"/>
        <v>0.63714558776680474</v>
      </c>
      <c r="Q108" s="556">
        <f t="shared" si="49"/>
        <v>0.58997050147492625</v>
      </c>
      <c r="R108" s="556">
        <f t="shared" si="50"/>
        <v>4.5836516424751723</v>
      </c>
      <c r="S108" s="556">
        <f t="shared" si="51"/>
        <v>1.36394635144351</v>
      </c>
      <c r="T108" s="556">
        <f t="shared" si="52"/>
        <v>1.2415085500117122</v>
      </c>
      <c r="U108" s="556">
        <f t="shared" si="53"/>
        <v>1.3505090380220237</v>
      </c>
      <c r="V108" s="556">
        <f t="shared" si="54"/>
        <v>0.54659743099207425</v>
      </c>
      <c r="W108" s="557">
        <f t="shared" si="55"/>
        <v>5.0680711517440127</v>
      </c>
      <c r="X108" s="558">
        <f t="shared" si="56"/>
        <v>1.7472688340652169</v>
      </c>
      <c r="Y108" s="558">
        <f t="shared" si="57"/>
        <v>0.97762069330412316</v>
      </c>
      <c r="Z108" s="558">
        <f t="shared" si="58"/>
        <v>4.8258613971095929</v>
      </c>
      <c r="AA108" s="558">
        <f t="shared" si="59"/>
        <v>1.5804111636877676</v>
      </c>
      <c r="AB108" s="558">
        <f t="shared" si="60"/>
        <v>1.9141265044426667</v>
      </c>
      <c r="AC108" s="558">
        <f t="shared" si="61"/>
        <v>0.82960104399091639</v>
      </c>
      <c r="AD108" s="559">
        <f t="shared" si="62"/>
        <v>1.12564034261733</v>
      </c>
      <c r="AE108" s="587"/>
      <c r="AF108" s="541"/>
      <c r="AG108" s="541"/>
      <c r="AH108" s="541"/>
      <c r="AI108" s="541"/>
      <c r="AJ108" s="541"/>
      <c r="AK108" s="541"/>
      <c r="AL108" s="541"/>
      <c r="AM108" s="541"/>
      <c r="AN108" s="541"/>
      <c r="AO108" s="541"/>
      <c r="AP108" s="541"/>
      <c r="AQ108" s="541"/>
      <c r="AR108" s="541"/>
      <c r="AS108" s="541"/>
      <c r="AT108" s="541"/>
      <c r="AU108" s="541"/>
      <c r="AV108" s="541"/>
      <c r="AW108" s="541"/>
      <c r="AX108" s="541"/>
      <c r="AY108" s="541"/>
      <c r="AZ108" s="541"/>
      <c r="BA108" s="541"/>
      <c r="BB108" s="541"/>
      <c r="BC108" s="541"/>
      <c r="BD108" s="541"/>
      <c r="BE108" s="541"/>
      <c r="BF108" s="541"/>
      <c r="BG108" s="541"/>
      <c r="BH108" s="541"/>
      <c r="BI108" s="541"/>
      <c r="BJ108" s="541"/>
      <c r="BK108" s="541"/>
      <c r="BL108" s="541"/>
      <c r="BM108" s="541"/>
      <c r="BN108" s="541"/>
      <c r="BO108" s="541"/>
      <c r="BP108" s="541"/>
      <c r="BQ108" s="541"/>
      <c r="BR108" s="541"/>
      <c r="BS108" s="541"/>
      <c r="BT108" s="541"/>
      <c r="BU108" s="541"/>
      <c r="BV108" s="541"/>
      <c r="BW108" s="541"/>
      <c r="BX108" s="541"/>
      <c r="BY108" s="541"/>
      <c r="BZ108" s="541"/>
      <c r="CA108" s="541"/>
      <c r="CB108" s="541"/>
      <c r="CC108" s="541"/>
      <c r="CD108" s="541"/>
      <c r="CE108" s="541"/>
      <c r="CF108" s="541"/>
      <c r="CG108" s="541"/>
      <c r="CH108" s="541"/>
      <c r="CI108" s="541"/>
      <c r="CJ108" s="541"/>
      <c r="CK108" s="541"/>
      <c r="CL108" s="541"/>
      <c r="CM108" s="541"/>
      <c r="CN108" s="541"/>
      <c r="CO108" s="541"/>
      <c r="CP108" s="541"/>
      <c r="CQ108" s="541"/>
      <c r="CR108" s="541"/>
      <c r="CS108" s="541"/>
      <c r="CT108" s="541"/>
      <c r="CU108" s="410"/>
      <c r="CV108" s="410"/>
    </row>
    <row r="109" spans="1:100" s="542" customFormat="1" ht="15" customHeight="1">
      <c r="A109" s="588" t="s">
        <v>217</v>
      </c>
      <c r="B109" s="585" t="s">
        <v>130</v>
      </c>
      <c r="C109" s="555">
        <v>1</v>
      </c>
      <c r="D109" s="555">
        <v>7</v>
      </c>
      <c r="E109" s="561">
        <v>5</v>
      </c>
      <c r="F109" s="560">
        <v>3</v>
      </c>
      <c r="G109" s="554">
        <v>3</v>
      </c>
      <c r="H109" s="560">
        <v>7</v>
      </c>
      <c r="I109" s="561">
        <v>48</v>
      </c>
      <c r="J109" s="560">
        <v>16</v>
      </c>
      <c r="K109" s="560">
        <v>7</v>
      </c>
      <c r="L109" s="560">
        <v>4</v>
      </c>
      <c r="M109" s="565"/>
      <c r="N109" s="556">
        <f t="shared" si="46"/>
        <v>0.20828993959591752</v>
      </c>
      <c r="O109" s="556">
        <f t="shared" si="47"/>
        <v>0.84154844914642946</v>
      </c>
      <c r="P109" s="556">
        <f t="shared" si="48"/>
        <v>0.53095465647233731</v>
      </c>
      <c r="Q109" s="556">
        <f t="shared" si="49"/>
        <v>0.58997050147492625</v>
      </c>
      <c r="R109" s="556">
        <f t="shared" si="50"/>
        <v>1.1459129106187931</v>
      </c>
      <c r="S109" s="556">
        <f t="shared" si="51"/>
        <v>1.5912707433507616</v>
      </c>
      <c r="T109" s="556">
        <f t="shared" si="52"/>
        <v>1.1243851018973998</v>
      </c>
      <c r="U109" s="556">
        <f t="shared" si="53"/>
        <v>1.6621649698732599</v>
      </c>
      <c r="V109" s="556">
        <f t="shared" si="54"/>
        <v>0.31884850141204341</v>
      </c>
      <c r="W109" s="557">
        <f t="shared" si="55"/>
        <v>0.39749577660737356</v>
      </c>
      <c r="X109" s="558">
        <f t="shared" si="56"/>
        <v>0.84108415504492418</v>
      </c>
      <c r="Y109" s="558">
        <f t="shared" si="57"/>
        <v>0.8584291079028844</v>
      </c>
      <c r="Z109" s="558">
        <f t="shared" si="58"/>
        <v>0.77170434361308327</v>
      </c>
      <c r="AA109" s="558">
        <f t="shared" si="59"/>
        <v>0.6633352914616808</v>
      </c>
      <c r="AB109" s="558">
        <f t="shared" si="60"/>
        <v>1.0188330186281676</v>
      </c>
      <c r="AC109" s="558">
        <f t="shared" si="61"/>
        <v>0.54269088667240262</v>
      </c>
      <c r="AD109" s="559">
        <f t="shared" si="62"/>
        <v>1.1741673291333661</v>
      </c>
      <c r="AE109" s="587"/>
      <c r="AF109" s="541"/>
      <c r="AG109" s="541"/>
      <c r="AH109" s="541"/>
      <c r="AI109" s="541"/>
      <c r="AJ109" s="541"/>
      <c r="AK109" s="541"/>
      <c r="AL109" s="541"/>
      <c r="AM109" s="541"/>
      <c r="AN109" s="541"/>
      <c r="AO109" s="541"/>
      <c r="AP109" s="541"/>
      <c r="AQ109" s="541"/>
      <c r="AR109" s="541"/>
      <c r="AS109" s="541"/>
      <c r="AT109" s="541"/>
      <c r="AU109" s="541"/>
      <c r="AV109" s="541"/>
      <c r="AW109" s="541"/>
      <c r="AX109" s="541"/>
      <c r="AY109" s="541"/>
      <c r="AZ109" s="541"/>
      <c r="BA109" s="541"/>
      <c r="BB109" s="541"/>
      <c r="BC109" s="541"/>
      <c r="BD109" s="541"/>
      <c r="BE109" s="541"/>
      <c r="BF109" s="541"/>
      <c r="BG109" s="541"/>
      <c r="BH109" s="541"/>
      <c r="BI109" s="541"/>
      <c r="BJ109" s="541"/>
      <c r="BK109" s="541"/>
      <c r="BL109" s="541"/>
      <c r="BM109" s="541"/>
      <c r="BN109" s="541"/>
      <c r="BO109" s="541"/>
      <c r="BP109" s="541"/>
      <c r="BQ109" s="541"/>
      <c r="BR109" s="541"/>
      <c r="BS109" s="541"/>
      <c r="BT109" s="541"/>
      <c r="BU109" s="541"/>
      <c r="BV109" s="541"/>
      <c r="BW109" s="541"/>
      <c r="BX109" s="541"/>
      <c r="BY109" s="541"/>
      <c r="BZ109" s="541"/>
      <c r="CA109" s="541"/>
      <c r="CB109" s="541"/>
      <c r="CC109" s="541"/>
      <c r="CD109" s="541"/>
      <c r="CE109" s="541"/>
      <c r="CF109" s="541"/>
      <c r="CG109" s="541"/>
      <c r="CH109" s="541"/>
      <c r="CI109" s="541"/>
      <c r="CJ109" s="541"/>
      <c r="CK109" s="541"/>
      <c r="CL109" s="541"/>
      <c r="CM109" s="541"/>
      <c r="CN109" s="541"/>
      <c r="CO109" s="541"/>
      <c r="CP109" s="541"/>
      <c r="CQ109" s="541"/>
      <c r="CR109" s="541"/>
      <c r="CS109" s="541"/>
      <c r="CT109" s="541"/>
      <c r="CU109" s="590"/>
      <c r="CV109" s="590"/>
    </row>
    <row r="110" spans="1:100" s="542" customFormat="1" ht="15" customHeight="1">
      <c r="A110" s="588" t="s">
        <v>221</v>
      </c>
      <c r="B110" s="14" t="s">
        <v>143</v>
      </c>
      <c r="C110" s="555">
        <v>3</v>
      </c>
      <c r="D110" s="555">
        <v>6</v>
      </c>
      <c r="E110" s="555">
        <v>6</v>
      </c>
      <c r="F110" s="553">
        <v>6</v>
      </c>
      <c r="G110" s="553">
        <v>1</v>
      </c>
      <c r="H110" s="553">
        <v>2</v>
      </c>
      <c r="I110" s="555">
        <v>20</v>
      </c>
      <c r="J110" s="553">
        <v>7</v>
      </c>
      <c r="K110" s="553">
        <v>8</v>
      </c>
      <c r="L110" s="553">
        <v>3</v>
      </c>
      <c r="M110" s="587"/>
      <c r="N110" s="556">
        <f t="shared" si="46"/>
        <v>0.62486981878775261</v>
      </c>
      <c r="O110" s="556">
        <f t="shared" si="47"/>
        <v>0.72132724212551091</v>
      </c>
      <c r="P110" s="556">
        <f t="shared" si="48"/>
        <v>0.63714558776680474</v>
      </c>
      <c r="Q110" s="556">
        <f t="shared" si="49"/>
        <v>1.1799410029498525</v>
      </c>
      <c r="R110" s="556">
        <f t="shared" si="50"/>
        <v>0.3819709702062643</v>
      </c>
      <c r="S110" s="556">
        <f t="shared" si="51"/>
        <v>0.4546487838145033</v>
      </c>
      <c r="T110" s="556">
        <f t="shared" si="52"/>
        <v>0.46849379245724992</v>
      </c>
      <c r="U110" s="556">
        <f t="shared" si="53"/>
        <v>0.72719717431955122</v>
      </c>
      <c r="V110" s="556">
        <f t="shared" si="54"/>
        <v>0.36439828732804957</v>
      </c>
      <c r="W110" s="557">
        <f t="shared" si="55"/>
        <v>0.29812183245553014</v>
      </c>
      <c r="X110" s="558">
        <f t="shared" si="56"/>
        <v>0.58581144922110684</v>
      </c>
      <c r="Y110" s="558">
        <f t="shared" si="57"/>
        <v>0.64725271119365935</v>
      </c>
      <c r="Z110" s="558">
        <f t="shared" si="58"/>
        <v>0.34004640133089725</v>
      </c>
      <c r="AA110" s="558">
        <f t="shared" si="59"/>
        <v>0.70905092436723693</v>
      </c>
      <c r="AB110" s="558">
        <f t="shared" si="60"/>
        <v>0.46257197407497691</v>
      </c>
      <c r="AC110" s="558">
        <f t="shared" si="61"/>
        <v>0.79082091290748013</v>
      </c>
      <c r="AD110" s="559">
        <f t="shared" si="62"/>
        <v>0.50368450947983856</v>
      </c>
      <c r="AE110" s="587"/>
      <c r="AF110" s="541"/>
      <c r="AG110" s="541"/>
      <c r="AH110" s="541"/>
      <c r="AI110" s="541"/>
      <c r="AJ110" s="541"/>
      <c r="AK110" s="541"/>
      <c r="AL110" s="541"/>
      <c r="AM110" s="541"/>
      <c r="AN110" s="541"/>
      <c r="AO110" s="541"/>
      <c r="AP110" s="541"/>
      <c r="AQ110" s="541"/>
      <c r="AR110" s="541"/>
      <c r="AS110" s="541"/>
      <c r="AT110" s="541"/>
      <c r="AU110" s="541"/>
      <c r="AV110" s="541"/>
      <c r="AW110" s="541"/>
      <c r="AX110" s="541"/>
      <c r="AY110" s="541"/>
      <c r="AZ110" s="541"/>
      <c r="BA110" s="541"/>
      <c r="BB110" s="541"/>
      <c r="BC110" s="541"/>
      <c r="BD110" s="541"/>
      <c r="BE110" s="541"/>
      <c r="BF110" s="541"/>
      <c r="BG110" s="541"/>
      <c r="BH110" s="541"/>
      <c r="BI110" s="541"/>
      <c r="BJ110" s="541"/>
      <c r="BK110" s="541"/>
      <c r="BL110" s="541"/>
      <c r="BM110" s="541"/>
      <c r="BN110" s="541"/>
      <c r="BO110" s="541"/>
      <c r="BP110" s="541"/>
      <c r="BQ110" s="541"/>
      <c r="BR110" s="541"/>
      <c r="BS110" s="541"/>
      <c r="BT110" s="541"/>
      <c r="BU110" s="541"/>
      <c r="BV110" s="541"/>
      <c r="BW110" s="541"/>
      <c r="BX110" s="541"/>
      <c r="BY110" s="541"/>
      <c r="BZ110" s="541"/>
      <c r="CA110" s="541"/>
      <c r="CB110" s="541"/>
      <c r="CC110" s="541"/>
      <c r="CD110" s="541"/>
      <c r="CE110" s="541"/>
      <c r="CF110" s="541"/>
      <c r="CG110" s="541"/>
      <c r="CH110" s="541"/>
      <c r="CI110" s="541"/>
      <c r="CJ110" s="541"/>
      <c r="CK110" s="541"/>
      <c r="CL110" s="541"/>
      <c r="CM110" s="541"/>
      <c r="CN110" s="541"/>
      <c r="CO110" s="541"/>
      <c r="CP110" s="541"/>
      <c r="CQ110" s="541"/>
      <c r="CR110" s="541"/>
      <c r="CS110" s="541"/>
      <c r="CT110" s="541"/>
      <c r="CU110" s="410"/>
      <c r="CV110" s="410"/>
    </row>
    <row r="111" spans="1:100" s="542" customFormat="1" ht="15" customHeight="1">
      <c r="A111" s="591" t="s">
        <v>265</v>
      </c>
      <c r="B111" s="13" t="s">
        <v>188</v>
      </c>
      <c r="C111" s="555">
        <v>3</v>
      </c>
      <c r="D111" s="555">
        <v>3</v>
      </c>
      <c r="E111" s="555">
        <v>7</v>
      </c>
      <c r="F111" s="553">
        <v>3</v>
      </c>
      <c r="G111" s="553">
        <v>0</v>
      </c>
      <c r="H111" s="553">
        <v>3</v>
      </c>
      <c r="I111" s="555">
        <v>39</v>
      </c>
      <c r="J111" s="553">
        <v>2</v>
      </c>
      <c r="K111" s="553">
        <v>20</v>
      </c>
      <c r="L111" s="553">
        <v>3</v>
      </c>
      <c r="M111" s="587"/>
      <c r="N111" s="556">
        <f t="shared" si="46"/>
        <v>0.62486981878775261</v>
      </c>
      <c r="O111" s="556">
        <f t="shared" si="47"/>
        <v>0.36066362106275546</v>
      </c>
      <c r="P111" s="556">
        <f t="shared" si="48"/>
        <v>0.74333651906127218</v>
      </c>
      <c r="Q111" s="556">
        <f t="shared" si="49"/>
        <v>0.58997050147492625</v>
      </c>
      <c r="R111" s="556">
        <f t="shared" si="50"/>
        <v>0</v>
      </c>
      <c r="S111" s="556">
        <f t="shared" si="51"/>
        <v>0.68197317572175498</v>
      </c>
      <c r="T111" s="556">
        <f t="shared" si="52"/>
        <v>0.91356289529163737</v>
      </c>
      <c r="U111" s="556">
        <f t="shared" si="53"/>
        <v>0.20777062123415749</v>
      </c>
      <c r="V111" s="556">
        <f t="shared" si="54"/>
        <v>0.91099571832012394</v>
      </c>
      <c r="W111" s="557">
        <f t="shared" si="55"/>
        <v>0.29812183245553014</v>
      </c>
      <c r="X111" s="558">
        <f t="shared" si="56"/>
        <v>0.53312647034099103</v>
      </c>
      <c r="Y111" s="558">
        <f t="shared" si="57"/>
        <v>0.62914285886929755</v>
      </c>
      <c r="Z111" s="558">
        <f t="shared" si="58"/>
        <v>0.14906091622776507</v>
      </c>
      <c r="AA111" s="558">
        <f t="shared" si="59"/>
        <v>0.46376809207734127</v>
      </c>
      <c r="AB111" s="558">
        <f t="shared" si="60"/>
        <v>0.60248484860464069</v>
      </c>
      <c r="AC111" s="558">
        <f t="shared" si="61"/>
        <v>0.57971011509667658</v>
      </c>
      <c r="AD111" s="559">
        <f t="shared" si="62"/>
        <v>0.67857560264191841</v>
      </c>
      <c r="AE111" s="587"/>
      <c r="AF111" s="541"/>
      <c r="AG111" s="541"/>
      <c r="AH111" s="541"/>
      <c r="AI111" s="541"/>
      <c r="AJ111" s="541"/>
      <c r="AK111" s="541"/>
      <c r="AL111" s="541"/>
      <c r="AM111" s="541"/>
      <c r="AN111" s="541"/>
      <c r="AO111" s="541"/>
      <c r="AP111" s="541"/>
      <c r="AQ111" s="541"/>
      <c r="AR111" s="541"/>
      <c r="AS111" s="541"/>
      <c r="AT111" s="541"/>
      <c r="AU111" s="541"/>
      <c r="AV111" s="541"/>
      <c r="AW111" s="541"/>
      <c r="AX111" s="541"/>
      <c r="AY111" s="541"/>
      <c r="AZ111" s="541"/>
      <c r="BA111" s="541"/>
      <c r="BB111" s="541"/>
      <c r="BC111" s="541"/>
      <c r="BD111" s="541"/>
      <c r="BE111" s="541"/>
      <c r="BF111" s="541"/>
      <c r="BG111" s="541"/>
      <c r="BH111" s="541"/>
      <c r="BI111" s="541"/>
      <c r="BJ111" s="541"/>
      <c r="BK111" s="541"/>
      <c r="BL111" s="541"/>
      <c r="BM111" s="541"/>
      <c r="BN111" s="541"/>
      <c r="BO111" s="541"/>
      <c r="BP111" s="541"/>
      <c r="BQ111" s="541"/>
      <c r="BR111" s="541"/>
      <c r="BS111" s="541"/>
      <c r="BT111" s="541"/>
      <c r="BU111" s="541"/>
      <c r="BV111" s="541"/>
      <c r="BW111" s="541"/>
      <c r="BX111" s="541"/>
      <c r="BY111" s="541"/>
      <c r="BZ111" s="541"/>
      <c r="CA111" s="541"/>
      <c r="CB111" s="541"/>
      <c r="CC111" s="541"/>
      <c r="CD111" s="541"/>
      <c r="CE111" s="541"/>
      <c r="CF111" s="541"/>
      <c r="CG111" s="541"/>
      <c r="CH111" s="541"/>
      <c r="CI111" s="541"/>
      <c r="CJ111" s="541"/>
      <c r="CK111" s="541"/>
      <c r="CL111" s="541"/>
      <c r="CM111" s="541"/>
      <c r="CN111" s="541"/>
      <c r="CO111" s="541"/>
      <c r="CP111" s="541"/>
      <c r="CQ111" s="541"/>
      <c r="CR111" s="541"/>
      <c r="CS111" s="541"/>
      <c r="CT111" s="541"/>
      <c r="CU111" s="410"/>
      <c r="CV111" s="410"/>
    </row>
    <row r="112" spans="1:100" ht="15" customHeight="1">
      <c r="A112" s="588" t="s">
        <v>223</v>
      </c>
      <c r="B112" s="14" t="s">
        <v>145</v>
      </c>
      <c r="C112" s="555">
        <v>2</v>
      </c>
      <c r="D112" s="555">
        <v>9</v>
      </c>
      <c r="E112" s="555">
        <v>8</v>
      </c>
      <c r="F112" s="553">
        <v>5</v>
      </c>
      <c r="G112" s="553">
        <v>3</v>
      </c>
      <c r="H112" s="553">
        <v>1</v>
      </c>
      <c r="I112" s="555">
        <v>16</v>
      </c>
      <c r="J112" s="553">
        <v>3</v>
      </c>
      <c r="K112" s="553">
        <v>5</v>
      </c>
      <c r="L112" s="553">
        <v>0</v>
      </c>
      <c r="M112" s="587"/>
      <c r="N112" s="556">
        <f t="shared" si="46"/>
        <v>0.41657987919183503</v>
      </c>
      <c r="O112" s="556">
        <f t="shared" si="47"/>
        <v>1.0819908631882664</v>
      </c>
      <c r="P112" s="556">
        <f t="shared" si="48"/>
        <v>0.84952745035573962</v>
      </c>
      <c r="Q112" s="556">
        <f t="shared" si="49"/>
        <v>0.98328416912487715</v>
      </c>
      <c r="R112" s="556">
        <f t="shared" si="50"/>
        <v>1.1459129106187931</v>
      </c>
      <c r="S112" s="556">
        <f t="shared" si="51"/>
        <v>0.22732439190725165</v>
      </c>
      <c r="T112" s="556">
        <f t="shared" si="52"/>
        <v>0.37479503396579994</v>
      </c>
      <c r="U112" s="556">
        <f t="shared" si="53"/>
        <v>0.31165593185123625</v>
      </c>
      <c r="V112" s="556">
        <f t="shared" si="54"/>
        <v>0.22774892958003098</v>
      </c>
      <c r="W112" s="557">
        <f t="shared" si="55"/>
        <v>0</v>
      </c>
      <c r="X112" s="558">
        <f t="shared" si="56"/>
        <v>0.56188195597838297</v>
      </c>
      <c r="Y112" s="558">
        <f t="shared" si="57"/>
        <v>0.55911333114562956</v>
      </c>
      <c r="Z112" s="558">
        <f t="shared" si="58"/>
        <v>0.57295645530939654</v>
      </c>
      <c r="AA112" s="558">
        <f t="shared" si="59"/>
        <v>0.89545905449590213</v>
      </c>
      <c r="AB112" s="558">
        <f t="shared" si="60"/>
        <v>0.22830485746086376</v>
      </c>
      <c r="AC112" s="558">
        <f t="shared" si="61"/>
        <v>0.83284559046517948</v>
      </c>
      <c r="AD112" s="559">
        <f t="shared" si="62"/>
        <v>0.28538107182607969</v>
      </c>
      <c r="AE112" s="565"/>
      <c r="CU112" s="586"/>
      <c r="CV112" s="586"/>
    </row>
    <row r="113" spans="1:100" ht="15" customHeight="1">
      <c r="A113" s="588" t="s">
        <v>266</v>
      </c>
      <c r="B113" s="14" t="s">
        <v>144</v>
      </c>
      <c r="C113" s="555">
        <v>5</v>
      </c>
      <c r="D113" s="555">
        <v>8</v>
      </c>
      <c r="E113" s="555">
        <v>5</v>
      </c>
      <c r="F113" s="553">
        <v>9</v>
      </c>
      <c r="G113" s="553">
        <v>1</v>
      </c>
      <c r="H113" s="553">
        <v>0</v>
      </c>
      <c r="I113" s="555">
        <v>0</v>
      </c>
      <c r="J113" s="553">
        <v>0</v>
      </c>
      <c r="K113" s="553">
        <v>0</v>
      </c>
      <c r="L113" s="553">
        <v>0</v>
      </c>
      <c r="M113" s="587"/>
      <c r="N113" s="556">
        <f t="shared" si="46"/>
        <v>1.0414496979795875</v>
      </c>
      <c r="O113" s="556">
        <f t="shared" si="47"/>
        <v>0.96176965616734789</v>
      </c>
      <c r="P113" s="556">
        <f t="shared" si="48"/>
        <v>0.53095465647233731</v>
      </c>
      <c r="Q113" s="556">
        <f t="shared" si="49"/>
        <v>1.7699115044247788</v>
      </c>
      <c r="R113" s="556">
        <f t="shared" si="50"/>
        <v>0.3819709702062643</v>
      </c>
      <c r="S113" s="556">
        <f t="shared" si="51"/>
        <v>0</v>
      </c>
      <c r="T113" s="556">
        <f t="shared" si="52"/>
        <v>0</v>
      </c>
      <c r="U113" s="556">
        <f t="shared" si="53"/>
        <v>0</v>
      </c>
      <c r="V113" s="556">
        <f t="shared" si="54"/>
        <v>0</v>
      </c>
      <c r="W113" s="557">
        <f t="shared" si="55"/>
        <v>0</v>
      </c>
      <c r="X113" s="558">
        <f t="shared" si="56"/>
        <v>0.46860564852503162</v>
      </c>
      <c r="Y113" s="558">
        <f t="shared" si="57"/>
        <v>0.53801068938050645</v>
      </c>
      <c r="Z113" s="558">
        <f t="shared" si="58"/>
        <v>0.19098548510313215</v>
      </c>
      <c r="AA113" s="558">
        <f t="shared" si="59"/>
        <v>0.93721129705006323</v>
      </c>
      <c r="AB113" s="558">
        <f t="shared" si="60"/>
        <v>0</v>
      </c>
      <c r="AC113" s="558">
        <f t="shared" si="61"/>
        <v>1.0760213787610129</v>
      </c>
      <c r="AD113" s="559">
        <f t="shared" si="62"/>
        <v>0</v>
      </c>
      <c r="AE113" s="565"/>
      <c r="CU113" s="586"/>
      <c r="CV113" s="586"/>
    </row>
    <row r="114" spans="1:100" ht="15" customHeight="1">
      <c r="A114" s="588" t="s">
        <v>45</v>
      </c>
      <c r="B114" s="14" t="s">
        <v>186</v>
      </c>
      <c r="C114" s="561">
        <v>3</v>
      </c>
      <c r="D114" s="561">
        <v>13</v>
      </c>
      <c r="E114" s="561">
        <v>5</v>
      </c>
      <c r="F114" s="560">
        <v>1</v>
      </c>
      <c r="G114" s="560">
        <v>3</v>
      </c>
      <c r="H114" s="560">
        <v>1</v>
      </c>
      <c r="I114" s="561">
        <v>20</v>
      </c>
      <c r="J114" s="560">
        <v>2</v>
      </c>
      <c r="K114" s="560">
        <v>6</v>
      </c>
      <c r="L114" s="560">
        <v>2</v>
      </c>
      <c r="M114" s="565"/>
      <c r="N114" s="556">
        <f t="shared" si="46"/>
        <v>0.62486981878775261</v>
      </c>
      <c r="O114" s="556">
        <f t="shared" si="47"/>
        <v>1.5628756912719404</v>
      </c>
      <c r="P114" s="556">
        <f t="shared" si="48"/>
        <v>0.53095465647233731</v>
      </c>
      <c r="Q114" s="556">
        <f t="shared" si="49"/>
        <v>0.19665683382497542</v>
      </c>
      <c r="R114" s="556">
        <f t="shared" si="50"/>
        <v>1.1459129106187931</v>
      </c>
      <c r="S114" s="556">
        <f t="shared" si="51"/>
        <v>0.22732439190725165</v>
      </c>
      <c r="T114" s="556">
        <f t="shared" si="52"/>
        <v>0.46849379245724992</v>
      </c>
      <c r="U114" s="556">
        <f t="shared" si="53"/>
        <v>0.20777062123415749</v>
      </c>
      <c r="V114" s="556">
        <f t="shared" si="54"/>
        <v>0.27329871549603713</v>
      </c>
      <c r="W114" s="557">
        <f t="shared" si="55"/>
        <v>0.19874788830368678</v>
      </c>
      <c r="X114" s="558">
        <f t="shared" si="56"/>
        <v>0.54369053203741813</v>
      </c>
      <c r="Y114" s="558">
        <f t="shared" si="57"/>
        <v>0.51153056518146278</v>
      </c>
      <c r="Z114" s="558">
        <f t="shared" si="58"/>
        <v>0.67233039946123996</v>
      </c>
      <c r="AA114" s="558">
        <f t="shared" si="59"/>
        <v>0.81225398219515965</v>
      </c>
      <c r="AB114" s="558">
        <f t="shared" si="60"/>
        <v>0.2751270818796766</v>
      </c>
      <c r="AC114" s="558">
        <f t="shared" si="61"/>
        <v>0.72883925008925132</v>
      </c>
      <c r="AD114" s="559">
        <f t="shared" si="62"/>
        <v>0.29422188027367402</v>
      </c>
      <c r="AE114" s="565"/>
    </row>
    <row r="115" spans="1:100" ht="15" customHeight="1">
      <c r="A115" s="588" t="s">
        <v>58</v>
      </c>
      <c r="B115" s="14" t="s">
        <v>170</v>
      </c>
      <c r="C115" s="561">
        <v>2</v>
      </c>
      <c r="D115" s="561">
        <v>5</v>
      </c>
      <c r="E115" s="561">
        <v>4</v>
      </c>
      <c r="F115" s="560">
        <v>5</v>
      </c>
      <c r="G115" s="560">
        <v>5</v>
      </c>
      <c r="H115" s="560">
        <v>0</v>
      </c>
      <c r="I115" s="561">
        <v>10</v>
      </c>
      <c r="J115" s="560">
        <v>7</v>
      </c>
      <c r="K115" s="560">
        <v>6</v>
      </c>
      <c r="L115" s="560">
        <v>16</v>
      </c>
      <c r="M115" s="565"/>
      <c r="N115" s="556">
        <f t="shared" ref="N115:N146" si="63">(C115/C$11)*1000</f>
        <v>0.41657987919183503</v>
      </c>
      <c r="O115" s="556">
        <f t="shared" ref="O115:O146" si="64">(D115/D$11)*1000</f>
        <v>0.60110603510459237</v>
      </c>
      <c r="P115" s="556">
        <f t="shared" ref="P115:P146" si="65">(E115/E$11)*1000</f>
        <v>0.42476372517786981</v>
      </c>
      <c r="Q115" s="556">
        <f t="shared" ref="Q115:Q146" si="66">(F115/F$11)*1000</f>
        <v>0.98328416912487715</v>
      </c>
      <c r="R115" s="556">
        <f t="shared" ref="R115:R146" si="67">(G115/G$11)*1000</f>
        <v>1.9098548510313218</v>
      </c>
      <c r="S115" s="556">
        <f t="shared" ref="S115:S146" si="68">(H115/H$11)*1000</f>
        <v>0</v>
      </c>
      <c r="T115" s="556">
        <f t="shared" ref="T115:T146" si="69">(I115/I$11)*1000</f>
        <v>0.23424689622862496</v>
      </c>
      <c r="U115" s="556">
        <f t="shared" ref="U115:U146" si="70">(J115/J$11)*1000</f>
        <v>0.72719717431955122</v>
      </c>
      <c r="V115" s="556">
        <f t="shared" ref="V115:V146" si="71">(K115/K$11)*1000</f>
        <v>0.27329871549603713</v>
      </c>
      <c r="W115" s="557">
        <f t="shared" ref="W115:W146" si="72">(L115/L$11)*1000</f>
        <v>1.5899831064294943</v>
      </c>
      <c r="X115" s="558">
        <f t="shared" ref="X115:X146" si="73">SUM(N115:W115)/10</f>
        <v>0.71603145521042033</v>
      </c>
      <c r="Y115" s="558">
        <f t="shared" ref="Y115:Y146" si="74">SUM(N115+O115+P115+Q115+S115+T115+U115+V115)/8</f>
        <v>0.45755957433042344</v>
      </c>
      <c r="Z115" s="558">
        <f t="shared" ref="Z115:Z146" si="75">(R115+W115)/2</f>
        <v>1.7499189787304079</v>
      </c>
      <c r="AA115" s="558">
        <f t="shared" ref="AA115:AA146" si="76">SUM(N115:R115)/5</f>
        <v>0.86711773192609931</v>
      </c>
      <c r="AB115" s="558">
        <f t="shared" ref="AB115:AB146" si="77">SUM(S115:W115)/5</f>
        <v>0.56494517849474146</v>
      </c>
      <c r="AC115" s="558">
        <f t="shared" ref="AC115:AC146" si="78">SUM(N115+O115+P115+Q115)/4</f>
        <v>0.60643345214979361</v>
      </c>
      <c r="AD115" s="559">
        <f t="shared" ref="AD115:AD146" si="79">SUM(S115+T115+U115+V115)/4</f>
        <v>0.30868569651105332</v>
      </c>
      <c r="AE115" s="565"/>
    </row>
    <row r="116" spans="1:100" s="479" customFormat="1" ht="15" customHeight="1">
      <c r="A116" s="588" t="s">
        <v>43</v>
      </c>
      <c r="B116" s="14" t="s">
        <v>158</v>
      </c>
      <c r="C116" s="561">
        <v>3</v>
      </c>
      <c r="D116" s="561">
        <v>1</v>
      </c>
      <c r="E116" s="561">
        <v>2</v>
      </c>
      <c r="F116" s="560">
        <v>3</v>
      </c>
      <c r="G116" s="560">
        <v>1</v>
      </c>
      <c r="H116" s="560">
        <v>1</v>
      </c>
      <c r="I116" s="561">
        <v>17</v>
      </c>
      <c r="J116" s="560">
        <v>2</v>
      </c>
      <c r="K116" s="560">
        <v>17</v>
      </c>
      <c r="L116" s="560">
        <v>1</v>
      </c>
      <c r="M116" s="565"/>
      <c r="N116" s="556">
        <f t="shared" si="63"/>
        <v>0.62486981878775261</v>
      </c>
      <c r="O116" s="556">
        <f t="shared" si="64"/>
        <v>0.12022120702091849</v>
      </c>
      <c r="P116" s="556">
        <f t="shared" si="65"/>
        <v>0.21238186258893491</v>
      </c>
      <c r="Q116" s="556">
        <f t="shared" si="66"/>
        <v>0.58997050147492625</v>
      </c>
      <c r="R116" s="556">
        <f t="shared" si="67"/>
        <v>0.3819709702062643</v>
      </c>
      <c r="S116" s="556">
        <f t="shared" si="68"/>
        <v>0.22732439190725165</v>
      </c>
      <c r="T116" s="556">
        <f t="shared" si="69"/>
        <v>0.39821972358866248</v>
      </c>
      <c r="U116" s="556">
        <f t="shared" si="70"/>
        <v>0.20777062123415749</v>
      </c>
      <c r="V116" s="556">
        <f t="shared" si="71"/>
        <v>0.77434636057210537</v>
      </c>
      <c r="W116" s="557">
        <f t="shared" si="72"/>
        <v>9.9373944151843391E-2</v>
      </c>
      <c r="X116" s="558">
        <f t="shared" si="73"/>
        <v>0.36364494015328169</v>
      </c>
      <c r="Y116" s="558">
        <f t="shared" si="74"/>
        <v>0.3943880608968387</v>
      </c>
      <c r="Z116" s="558">
        <f t="shared" si="75"/>
        <v>0.24067245717905383</v>
      </c>
      <c r="AA116" s="558">
        <f t="shared" si="76"/>
        <v>0.38588287201575933</v>
      </c>
      <c r="AB116" s="558">
        <f t="shared" si="77"/>
        <v>0.34140700829080406</v>
      </c>
      <c r="AC116" s="558">
        <f t="shared" si="78"/>
        <v>0.3868608474681331</v>
      </c>
      <c r="AD116" s="559">
        <f t="shared" si="79"/>
        <v>0.40191527432554425</v>
      </c>
      <c r="AE116" s="592"/>
      <c r="CU116" s="410"/>
      <c r="CV116" s="410"/>
    </row>
    <row r="117" spans="1:100" ht="15" customHeight="1">
      <c r="A117" s="588" t="s">
        <v>40</v>
      </c>
      <c r="B117" s="13" t="s">
        <v>173</v>
      </c>
      <c r="C117" s="561">
        <v>5</v>
      </c>
      <c r="D117" s="561">
        <v>6</v>
      </c>
      <c r="E117" s="561">
        <v>6</v>
      </c>
      <c r="F117" s="560">
        <v>3</v>
      </c>
      <c r="G117" s="560">
        <v>2</v>
      </c>
      <c r="H117" s="560">
        <v>0</v>
      </c>
      <c r="I117" s="561">
        <v>0</v>
      </c>
      <c r="J117" s="560">
        <v>0</v>
      </c>
      <c r="K117" s="560">
        <v>0</v>
      </c>
      <c r="L117" s="560">
        <v>0</v>
      </c>
      <c r="M117" s="565"/>
      <c r="N117" s="556">
        <f t="shared" si="63"/>
        <v>1.0414496979795875</v>
      </c>
      <c r="O117" s="556">
        <f t="shared" si="64"/>
        <v>0.72132724212551091</v>
      </c>
      <c r="P117" s="556">
        <f t="shared" si="65"/>
        <v>0.63714558776680474</v>
      </c>
      <c r="Q117" s="556">
        <f t="shared" si="66"/>
        <v>0.58997050147492625</v>
      </c>
      <c r="R117" s="556">
        <f t="shared" si="67"/>
        <v>0.76394194041252861</v>
      </c>
      <c r="S117" s="556">
        <f t="shared" si="68"/>
        <v>0</v>
      </c>
      <c r="T117" s="556">
        <f t="shared" si="69"/>
        <v>0</v>
      </c>
      <c r="U117" s="556">
        <f t="shared" si="70"/>
        <v>0</v>
      </c>
      <c r="V117" s="556">
        <f t="shared" si="71"/>
        <v>0</v>
      </c>
      <c r="W117" s="557">
        <f t="shared" si="72"/>
        <v>0</v>
      </c>
      <c r="X117" s="558">
        <f t="shared" si="73"/>
        <v>0.37538349697593582</v>
      </c>
      <c r="Y117" s="558">
        <f t="shared" si="74"/>
        <v>0.37373662866835367</v>
      </c>
      <c r="Z117" s="558">
        <f t="shared" si="75"/>
        <v>0.3819709702062643</v>
      </c>
      <c r="AA117" s="558">
        <f t="shared" si="76"/>
        <v>0.75076699395187163</v>
      </c>
      <c r="AB117" s="558">
        <f t="shared" si="77"/>
        <v>0</v>
      </c>
      <c r="AC117" s="558">
        <f t="shared" si="78"/>
        <v>0.74747325733670733</v>
      </c>
      <c r="AD117" s="559">
        <f t="shared" si="79"/>
        <v>0</v>
      </c>
      <c r="AE117" s="565"/>
    </row>
    <row r="118" spans="1:100" ht="15" customHeight="1">
      <c r="A118" s="588" t="s">
        <v>6010</v>
      </c>
      <c r="B118" s="13" t="s">
        <v>152</v>
      </c>
      <c r="C118" s="561">
        <v>0</v>
      </c>
      <c r="D118" s="561">
        <v>0</v>
      </c>
      <c r="E118" s="561">
        <v>0</v>
      </c>
      <c r="F118" s="561">
        <v>0</v>
      </c>
      <c r="G118" s="561">
        <v>0</v>
      </c>
      <c r="H118" s="561">
        <v>2</v>
      </c>
      <c r="I118" s="561">
        <v>30</v>
      </c>
      <c r="J118" s="561">
        <v>6</v>
      </c>
      <c r="K118" s="561">
        <v>25</v>
      </c>
      <c r="L118" s="561">
        <v>8</v>
      </c>
      <c r="M118" s="592"/>
      <c r="N118" s="593">
        <f t="shared" si="63"/>
        <v>0</v>
      </c>
      <c r="O118" s="593">
        <f t="shared" si="64"/>
        <v>0</v>
      </c>
      <c r="P118" s="593">
        <f t="shared" si="65"/>
        <v>0</v>
      </c>
      <c r="Q118" s="593">
        <f t="shared" si="66"/>
        <v>0</v>
      </c>
      <c r="R118" s="593">
        <f t="shared" si="67"/>
        <v>0</v>
      </c>
      <c r="S118" s="593">
        <f t="shared" si="68"/>
        <v>0.4546487838145033</v>
      </c>
      <c r="T118" s="593">
        <f t="shared" si="69"/>
        <v>0.70274068868587491</v>
      </c>
      <c r="U118" s="593">
        <f t="shared" si="70"/>
        <v>0.62331186370247249</v>
      </c>
      <c r="V118" s="593">
        <f t="shared" si="71"/>
        <v>1.1387446479001548</v>
      </c>
      <c r="W118" s="594">
        <f t="shared" si="72"/>
        <v>0.79499155321474713</v>
      </c>
      <c r="X118" s="558">
        <f t="shared" si="73"/>
        <v>0.37144375373177524</v>
      </c>
      <c r="Y118" s="558">
        <f t="shared" si="74"/>
        <v>0.36493074801287567</v>
      </c>
      <c r="Z118" s="558">
        <f t="shared" si="75"/>
        <v>0.39749577660737356</v>
      </c>
      <c r="AA118" s="558">
        <f t="shared" si="76"/>
        <v>0</v>
      </c>
      <c r="AB118" s="558">
        <f t="shared" si="77"/>
        <v>0.74288750746355048</v>
      </c>
      <c r="AC118" s="558">
        <f t="shared" si="78"/>
        <v>0</v>
      </c>
      <c r="AD118" s="559">
        <f t="shared" si="79"/>
        <v>0.72986149602575134</v>
      </c>
      <c r="AE118" s="565"/>
    </row>
    <row r="119" spans="1:100" ht="15" customHeight="1">
      <c r="A119" s="588" t="s">
        <v>227</v>
      </c>
      <c r="B119" s="13" t="s">
        <v>151</v>
      </c>
      <c r="C119" s="560">
        <v>1</v>
      </c>
      <c r="D119" s="560">
        <v>1</v>
      </c>
      <c r="E119" s="560">
        <v>2</v>
      </c>
      <c r="F119" s="560">
        <v>0</v>
      </c>
      <c r="G119" s="560">
        <v>1</v>
      </c>
      <c r="H119" s="560">
        <v>2</v>
      </c>
      <c r="I119" s="561">
        <v>25</v>
      </c>
      <c r="J119" s="560">
        <v>6</v>
      </c>
      <c r="K119" s="560">
        <v>14</v>
      </c>
      <c r="L119" s="560">
        <v>1</v>
      </c>
      <c r="M119" s="565"/>
      <c r="N119" s="556">
        <f t="shared" si="63"/>
        <v>0.20828993959591752</v>
      </c>
      <c r="O119" s="556">
        <f t="shared" si="64"/>
        <v>0.12022120702091849</v>
      </c>
      <c r="P119" s="556">
        <f t="shared" si="65"/>
        <v>0.21238186258893491</v>
      </c>
      <c r="Q119" s="556">
        <f t="shared" si="66"/>
        <v>0</v>
      </c>
      <c r="R119" s="556">
        <f t="shared" si="67"/>
        <v>0.3819709702062643</v>
      </c>
      <c r="S119" s="556">
        <f t="shared" si="68"/>
        <v>0.4546487838145033</v>
      </c>
      <c r="T119" s="556">
        <f t="shared" si="69"/>
        <v>0.58561724057156239</v>
      </c>
      <c r="U119" s="556">
        <f t="shared" si="70"/>
        <v>0.62331186370247249</v>
      </c>
      <c r="V119" s="556">
        <f t="shared" si="71"/>
        <v>0.63769700282408681</v>
      </c>
      <c r="W119" s="557">
        <f t="shared" si="72"/>
        <v>9.9373944151843391E-2</v>
      </c>
      <c r="X119" s="558">
        <f t="shared" si="73"/>
        <v>0.33235128144765036</v>
      </c>
      <c r="Y119" s="558">
        <f t="shared" si="74"/>
        <v>0.35527098751479946</v>
      </c>
      <c r="Z119" s="558">
        <f t="shared" si="75"/>
        <v>0.24067245717905383</v>
      </c>
      <c r="AA119" s="558">
        <f t="shared" si="76"/>
        <v>0.18457279588240705</v>
      </c>
      <c r="AB119" s="558">
        <f t="shared" si="77"/>
        <v>0.48012976701289373</v>
      </c>
      <c r="AC119" s="558">
        <f t="shared" si="78"/>
        <v>0.13522325230144272</v>
      </c>
      <c r="AD119" s="559">
        <f t="shared" si="79"/>
        <v>0.57531872272815632</v>
      </c>
      <c r="AE119" s="565"/>
    </row>
    <row r="120" spans="1:100" ht="15" customHeight="1">
      <c r="A120" s="588" t="s">
        <v>46</v>
      </c>
      <c r="B120" s="14" t="s">
        <v>172</v>
      </c>
      <c r="C120" s="560">
        <v>0</v>
      </c>
      <c r="D120" s="560">
        <v>2</v>
      </c>
      <c r="E120" s="560">
        <v>2</v>
      </c>
      <c r="F120" s="560">
        <v>2</v>
      </c>
      <c r="G120" s="560">
        <v>0</v>
      </c>
      <c r="H120" s="560">
        <v>1</v>
      </c>
      <c r="I120" s="561">
        <v>14</v>
      </c>
      <c r="J120" s="560">
        <v>5</v>
      </c>
      <c r="K120" s="560">
        <v>19</v>
      </c>
      <c r="L120" s="560">
        <v>16</v>
      </c>
      <c r="M120" s="565"/>
      <c r="N120" s="556">
        <f t="shared" si="63"/>
        <v>0</v>
      </c>
      <c r="O120" s="556">
        <f t="shared" si="64"/>
        <v>0.24044241404183697</v>
      </c>
      <c r="P120" s="556">
        <f t="shared" si="65"/>
        <v>0.21238186258893491</v>
      </c>
      <c r="Q120" s="556">
        <f t="shared" si="66"/>
        <v>0.39331366764995085</v>
      </c>
      <c r="R120" s="556">
        <f t="shared" si="67"/>
        <v>0</v>
      </c>
      <c r="S120" s="556">
        <f t="shared" si="68"/>
        <v>0.22732439190725165</v>
      </c>
      <c r="T120" s="556">
        <f t="shared" si="69"/>
        <v>0.32794565472007497</v>
      </c>
      <c r="U120" s="556">
        <f t="shared" si="70"/>
        <v>0.51942655308539365</v>
      </c>
      <c r="V120" s="556">
        <f t="shared" si="71"/>
        <v>0.86544593240411771</v>
      </c>
      <c r="W120" s="557">
        <f t="shared" si="72"/>
        <v>1.5899831064294943</v>
      </c>
      <c r="X120" s="558">
        <f t="shared" si="73"/>
        <v>0.43762635828270546</v>
      </c>
      <c r="Y120" s="558">
        <f t="shared" si="74"/>
        <v>0.34828505954969508</v>
      </c>
      <c r="Z120" s="558">
        <f t="shared" si="75"/>
        <v>0.79499155321474713</v>
      </c>
      <c r="AA120" s="558">
        <f t="shared" si="76"/>
        <v>0.16922758885614453</v>
      </c>
      <c r="AB120" s="558">
        <f t="shared" si="77"/>
        <v>0.7060251277092664</v>
      </c>
      <c r="AC120" s="558">
        <f t="shared" si="78"/>
        <v>0.21153448607018066</v>
      </c>
      <c r="AD120" s="559">
        <f t="shared" si="79"/>
        <v>0.48503563302920949</v>
      </c>
      <c r="AE120" s="565"/>
      <c r="CU120" s="586"/>
      <c r="CV120" s="586"/>
    </row>
    <row r="121" spans="1:100" ht="15" customHeight="1">
      <c r="A121" s="588" t="s">
        <v>55</v>
      </c>
      <c r="B121" s="14" t="s">
        <v>132</v>
      </c>
      <c r="C121" s="560">
        <v>2</v>
      </c>
      <c r="D121" s="560">
        <v>3</v>
      </c>
      <c r="E121" s="560">
        <v>3</v>
      </c>
      <c r="F121" s="560">
        <v>1</v>
      </c>
      <c r="G121" s="560">
        <v>0</v>
      </c>
      <c r="H121" s="560">
        <v>2</v>
      </c>
      <c r="I121" s="561">
        <v>17</v>
      </c>
      <c r="J121" s="560">
        <v>3</v>
      </c>
      <c r="K121" s="560">
        <v>4</v>
      </c>
      <c r="L121" s="560">
        <v>7</v>
      </c>
      <c r="M121" s="565"/>
      <c r="N121" s="556">
        <f t="shared" si="63"/>
        <v>0.41657987919183503</v>
      </c>
      <c r="O121" s="556">
        <f t="shared" si="64"/>
        <v>0.36066362106275546</v>
      </c>
      <c r="P121" s="556">
        <f t="shared" si="65"/>
        <v>0.31857279388340237</v>
      </c>
      <c r="Q121" s="556">
        <f t="shared" si="66"/>
        <v>0.19665683382497542</v>
      </c>
      <c r="R121" s="556">
        <f t="shared" si="67"/>
        <v>0</v>
      </c>
      <c r="S121" s="556">
        <f t="shared" si="68"/>
        <v>0.4546487838145033</v>
      </c>
      <c r="T121" s="556">
        <f t="shared" si="69"/>
        <v>0.39821972358866248</v>
      </c>
      <c r="U121" s="556">
        <f t="shared" si="70"/>
        <v>0.31165593185123625</v>
      </c>
      <c r="V121" s="556">
        <f t="shared" si="71"/>
        <v>0.18219914366402479</v>
      </c>
      <c r="W121" s="557">
        <f t="shared" si="72"/>
        <v>0.69561760906290371</v>
      </c>
      <c r="X121" s="558">
        <f t="shared" si="73"/>
        <v>0.33348143199442987</v>
      </c>
      <c r="Y121" s="558">
        <f t="shared" si="74"/>
        <v>0.3298995888601744</v>
      </c>
      <c r="Z121" s="558">
        <f t="shared" si="75"/>
        <v>0.34780880453145185</v>
      </c>
      <c r="AA121" s="558">
        <f t="shared" si="76"/>
        <v>0.25849462559259367</v>
      </c>
      <c r="AB121" s="558">
        <f t="shared" si="77"/>
        <v>0.40846823839626606</v>
      </c>
      <c r="AC121" s="558">
        <f t="shared" si="78"/>
        <v>0.32311828199074211</v>
      </c>
      <c r="AD121" s="559">
        <f t="shared" si="79"/>
        <v>0.33668089572960669</v>
      </c>
      <c r="AE121" s="565"/>
      <c r="CU121" s="586"/>
      <c r="CV121" s="586"/>
    </row>
    <row r="122" spans="1:100" ht="15" customHeight="1">
      <c r="A122" s="588" t="s">
        <v>267</v>
      </c>
      <c r="B122" s="13" t="s">
        <v>175</v>
      </c>
      <c r="C122" s="560">
        <v>2</v>
      </c>
      <c r="D122" s="560">
        <v>3</v>
      </c>
      <c r="E122" s="560">
        <v>2</v>
      </c>
      <c r="F122" s="560">
        <v>3</v>
      </c>
      <c r="G122" s="560">
        <v>2</v>
      </c>
      <c r="H122" s="560">
        <v>1</v>
      </c>
      <c r="I122" s="561">
        <v>10</v>
      </c>
      <c r="J122" s="560">
        <v>4</v>
      </c>
      <c r="K122" s="560">
        <v>4</v>
      </c>
      <c r="L122" s="560">
        <v>1</v>
      </c>
      <c r="M122" s="565"/>
      <c r="N122" s="556">
        <f t="shared" si="63"/>
        <v>0.41657987919183503</v>
      </c>
      <c r="O122" s="556">
        <f t="shared" si="64"/>
        <v>0.36066362106275546</v>
      </c>
      <c r="P122" s="556">
        <f t="shared" si="65"/>
        <v>0.21238186258893491</v>
      </c>
      <c r="Q122" s="556">
        <f t="shared" si="66"/>
        <v>0.58997050147492625</v>
      </c>
      <c r="R122" s="556">
        <f t="shared" si="67"/>
        <v>0.76394194041252861</v>
      </c>
      <c r="S122" s="556">
        <f t="shared" si="68"/>
        <v>0.22732439190725165</v>
      </c>
      <c r="T122" s="556">
        <f t="shared" si="69"/>
        <v>0.23424689622862496</v>
      </c>
      <c r="U122" s="556">
        <f t="shared" si="70"/>
        <v>0.41554124246831498</v>
      </c>
      <c r="V122" s="556">
        <f t="shared" si="71"/>
        <v>0.18219914366402479</v>
      </c>
      <c r="W122" s="557">
        <f t="shared" si="72"/>
        <v>9.9373944151843391E-2</v>
      </c>
      <c r="X122" s="558">
        <f t="shared" si="73"/>
        <v>0.35022234231510402</v>
      </c>
      <c r="Y122" s="558">
        <f t="shared" si="74"/>
        <v>0.32986344232333353</v>
      </c>
      <c r="Z122" s="558">
        <f t="shared" si="75"/>
        <v>0.43165794228218601</v>
      </c>
      <c r="AA122" s="558">
        <f t="shared" si="76"/>
        <v>0.46870756094619609</v>
      </c>
      <c r="AB122" s="558">
        <f t="shared" si="77"/>
        <v>0.23173712368401195</v>
      </c>
      <c r="AC122" s="558">
        <f t="shared" si="78"/>
        <v>0.39489896607961295</v>
      </c>
      <c r="AD122" s="559">
        <f t="shared" si="79"/>
        <v>0.26482791856705412</v>
      </c>
      <c r="AE122" s="565"/>
      <c r="CU122" s="586"/>
      <c r="CV122" s="586"/>
    </row>
    <row r="123" spans="1:100" ht="15" customHeight="1">
      <c r="A123" s="588" t="s">
        <v>259</v>
      </c>
      <c r="B123" s="14" t="s">
        <v>179</v>
      </c>
      <c r="C123" s="560">
        <v>3</v>
      </c>
      <c r="D123" s="560">
        <v>5</v>
      </c>
      <c r="E123" s="560">
        <v>4</v>
      </c>
      <c r="F123" s="560">
        <v>1</v>
      </c>
      <c r="G123" s="560">
        <v>3</v>
      </c>
      <c r="H123" s="560">
        <v>1</v>
      </c>
      <c r="I123" s="561">
        <v>6</v>
      </c>
      <c r="J123" s="560">
        <v>2</v>
      </c>
      <c r="K123" s="560">
        <v>2</v>
      </c>
      <c r="L123" s="560">
        <v>4</v>
      </c>
      <c r="M123" s="565"/>
      <c r="N123" s="556">
        <f t="shared" si="63"/>
        <v>0.62486981878775261</v>
      </c>
      <c r="O123" s="556">
        <f t="shared" si="64"/>
        <v>0.60110603510459237</v>
      </c>
      <c r="P123" s="556">
        <f t="shared" si="65"/>
        <v>0.42476372517786981</v>
      </c>
      <c r="Q123" s="556">
        <f t="shared" si="66"/>
        <v>0.19665683382497542</v>
      </c>
      <c r="R123" s="556">
        <f t="shared" si="67"/>
        <v>1.1459129106187931</v>
      </c>
      <c r="S123" s="556">
        <f t="shared" si="68"/>
        <v>0.22732439190725165</v>
      </c>
      <c r="T123" s="556">
        <f t="shared" si="69"/>
        <v>0.14054813773717498</v>
      </c>
      <c r="U123" s="556">
        <f t="shared" si="70"/>
        <v>0.20777062123415749</v>
      </c>
      <c r="V123" s="556">
        <f t="shared" si="71"/>
        <v>9.1099571832012394E-2</v>
      </c>
      <c r="W123" s="557">
        <f t="shared" si="72"/>
        <v>0.39749577660737356</v>
      </c>
      <c r="X123" s="558">
        <f t="shared" si="73"/>
        <v>0.40575478228319534</v>
      </c>
      <c r="Y123" s="558">
        <f t="shared" si="74"/>
        <v>0.31426739195072328</v>
      </c>
      <c r="Z123" s="558">
        <f t="shared" si="75"/>
        <v>0.77170434361308327</v>
      </c>
      <c r="AA123" s="558">
        <f t="shared" si="76"/>
        <v>0.59866186470279659</v>
      </c>
      <c r="AB123" s="558">
        <f t="shared" si="77"/>
        <v>0.21284769986359403</v>
      </c>
      <c r="AC123" s="558">
        <f t="shared" si="78"/>
        <v>0.46184910322379752</v>
      </c>
      <c r="AD123" s="559">
        <f t="shared" si="79"/>
        <v>0.16668568067764911</v>
      </c>
      <c r="AE123" s="587"/>
      <c r="AF123" s="595"/>
    </row>
    <row r="124" spans="1:100" s="586" customFormat="1" ht="15" customHeight="1">
      <c r="A124" s="588" t="s">
        <v>249</v>
      </c>
      <c r="B124" s="14" t="s">
        <v>165</v>
      </c>
      <c r="C124" s="560">
        <v>5</v>
      </c>
      <c r="D124" s="560">
        <v>3</v>
      </c>
      <c r="E124" s="560">
        <v>2</v>
      </c>
      <c r="F124" s="560">
        <v>1</v>
      </c>
      <c r="G124" s="560">
        <v>2</v>
      </c>
      <c r="H124" s="560">
        <v>1</v>
      </c>
      <c r="I124" s="561">
        <v>8</v>
      </c>
      <c r="J124" s="560">
        <v>1</v>
      </c>
      <c r="K124" s="560">
        <v>4</v>
      </c>
      <c r="L124" s="560">
        <v>0</v>
      </c>
      <c r="M124" s="565"/>
      <c r="N124" s="556">
        <f t="shared" si="63"/>
        <v>1.0414496979795875</v>
      </c>
      <c r="O124" s="556">
        <f t="shared" si="64"/>
        <v>0.36066362106275546</v>
      </c>
      <c r="P124" s="556">
        <f t="shared" si="65"/>
        <v>0.21238186258893491</v>
      </c>
      <c r="Q124" s="556">
        <f t="shared" si="66"/>
        <v>0.19665683382497542</v>
      </c>
      <c r="R124" s="556">
        <f t="shared" si="67"/>
        <v>0.76394194041252861</v>
      </c>
      <c r="S124" s="556">
        <f t="shared" si="68"/>
        <v>0.22732439190725165</v>
      </c>
      <c r="T124" s="556">
        <f t="shared" si="69"/>
        <v>0.18739751698289997</v>
      </c>
      <c r="U124" s="556">
        <f t="shared" si="70"/>
        <v>0.10388531061707874</v>
      </c>
      <c r="V124" s="556">
        <f t="shared" si="71"/>
        <v>0.18219914366402479</v>
      </c>
      <c r="W124" s="557">
        <f t="shared" si="72"/>
        <v>0</v>
      </c>
      <c r="X124" s="558">
        <f t="shared" si="73"/>
        <v>0.32759003190400371</v>
      </c>
      <c r="Y124" s="558">
        <f t="shared" si="74"/>
        <v>0.31399479732843855</v>
      </c>
      <c r="Z124" s="558">
        <f t="shared" si="75"/>
        <v>0.3819709702062643</v>
      </c>
      <c r="AA124" s="558">
        <f t="shared" si="76"/>
        <v>0.51501879117375637</v>
      </c>
      <c r="AB124" s="558">
        <f t="shared" si="77"/>
        <v>0.14016127263425102</v>
      </c>
      <c r="AC124" s="558">
        <f t="shared" si="78"/>
        <v>0.45278800386406332</v>
      </c>
      <c r="AD124" s="559">
        <f t="shared" si="79"/>
        <v>0.17520159079281378</v>
      </c>
      <c r="AE124" s="565"/>
      <c r="AF124" s="595"/>
      <c r="AG124" s="595"/>
      <c r="AH124" s="595"/>
      <c r="AI124" s="595"/>
      <c r="AJ124" s="595"/>
      <c r="AK124" s="595"/>
      <c r="AL124" s="595"/>
      <c r="AM124" s="595"/>
      <c r="AN124" s="595"/>
      <c r="AO124" s="595"/>
      <c r="AP124" s="595"/>
      <c r="AQ124" s="595"/>
      <c r="AR124" s="595"/>
      <c r="AS124" s="595"/>
      <c r="AT124" s="595"/>
      <c r="AU124" s="595"/>
      <c r="AV124" s="595"/>
      <c r="AW124" s="595"/>
      <c r="AX124" s="595"/>
      <c r="AY124" s="595"/>
      <c r="AZ124" s="595"/>
      <c r="BA124" s="595"/>
      <c r="BB124" s="595"/>
      <c r="BC124" s="595"/>
      <c r="BD124" s="595"/>
      <c r="BE124" s="595"/>
      <c r="BF124" s="595"/>
      <c r="BG124" s="595"/>
      <c r="BH124" s="595"/>
      <c r="BI124" s="595"/>
      <c r="BJ124" s="595"/>
      <c r="BK124" s="595"/>
      <c r="BL124" s="595"/>
      <c r="BM124" s="595"/>
      <c r="BN124" s="595"/>
      <c r="BO124" s="595"/>
      <c r="BP124" s="595"/>
      <c r="BQ124" s="595"/>
      <c r="BR124" s="595"/>
      <c r="BS124" s="595"/>
      <c r="BT124" s="595"/>
      <c r="BU124" s="595"/>
      <c r="BV124" s="595"/>
      <c r="BW124" s="595"/>
      <c r="BX124" s="595"/>
      <c r="BY124" s="595"/>
      <c r="BZ124" s="595"/>
      <c r="CA124" s="595"/>
      <c r="CB124" s="595"/>
      <c r="CC124" s="595"/>
      <c r="CD124" s="595"/>
      <c r="CE124" s="595"/>
      <c r="CF124" s="595"/>
      <c r="CG124" s="595"/>
      <c r="CH124" s="595"/>
      <c r="CI124" s="595"/>
      <c r="CJ124" s="595"/>
      <c r="CK124" s="595"/>
      <c r="CL124" s="595"/>
      <c r="CM124" s="595"/>
      <c r="CN124" s="595"/>
      <c r="CO124" s="595"/>
      <c r="CP124" s="595"/>
      <c r="CQ124" s="595"/>
      <c r="CR124" s="595"/>
      <c r="CS124" s="595"/>
      <c r="CT124" s="595"/>
      <c r="CU124" s="410"/>
      <c r="CV124" s="410"/>
    </row>
    <row r="125" spans="1:100" s="586" customFormat="1" ht="15" customHeight="1">
      <c r="A125" s="588" t="s">
        <v>56</v>
      </c>
      <c r="B125" s="13" t="s">
        <v>177</v>
      </c>
      <c r="C125" s="553">
        <v>0</v>
      </c>
      <c r="D125" s="553">
        <v>1</v>
      </c>
      <c r="E125" s="553">
        <v>2</v>
      </c>
      <c r="F125" s="553">
        <v>2</v>
      </c>
      <c r="G125" s="553">
        <v>1</v>
      </c>
      <c r="H125" s="553">
        <v>1</v>
      </c>
      <c r="I125" s="555">
        <v>13</v>
      </c>
      <c r="J125" s="553">
        <v>4</v>
      </c>
      <c r="K125" s="553">
        <v>5</v>
      </c>
      <c r="L125" s="553">
        <v>2</v>
      </c>
      <c r="M125" s="587"/>
      <c r="N125" s="556">
        <f t="shared" si="63"/>
        <v>0</v>
      </c>
      <c r="O125" s="556">
        <f t="shared" si="64"/>
        <v>0.12022120702091849</v>
      </c>
      <c r="P125" s="556">
        <f t="shared" si="65"/>
        <v>0.21238186258893491</v>
      </c>
      <c r="Q125" s="556">
        <f t="shared" si="66"/>
        <v>0.39331366764995085</v>
      </c>
      <c r="R125" s="556">
        <f t="shared" si="67"/>
        <v>0.3819709702062643</v>
      </c>
      <c r="S125" s="556">
        <f t="shared" si="68"/>
        <v>0.22732439190725165</v>
      </c>
      <c r="T125" s="556">
        <f t="shared" si="69"/>
        <v>0.30452096509721244</v>
      </c>
      <c r="U125" s="556">
        <f t="shared" si="70"/>
        <v>0.41554124246831498</v>
      </c>
      <c r="V125" s="556">
        <f t="shared" si="71"/>
        <v>0.22774892958003098</v>
      </c>
      <c r="W125" s="557">
        <f t="shared" si="72"/>
        <v>0.19874788830368678</v>
      </c>
      <c r="X125" s="558">
        <f t="shared" si="73"/>
        <v>0.24817711248225655</v>
      </c>
      <c r="Y125" s="558">
        <f t="shared" si="74"/>
        <v>0.2376315332890768</v>
      </c>
      <c r="Z125" s="558">
        <f t="shared" si="75"/>
        <v>0.29035942925497554</v>
      </c>
      <c r="AA125" s="558">
        <f t="shared" si="76"/>
        <v>0.22157754149321374</v>
      </c>
      <c r="AB125" s="558">
        <f t="shared" si="77"/>
        <v>0.27477668347129935</v>
      </c>
      <c r="AC125" s="558">
        <f t="shared" si="78"/>
        <v>0.18147918431495108</v>
      </c>
      <c r="AD125" s="559">
        <f t="shared" si="79"/>
        <v>0.29378388226320251</v>
      </c>
      <c r="AE125" s="565"/>
      <c r="AF125" s="595"/>
      <c r="AG125" s="595"/>
      <c r="AH125" s="595"/>
      <c r="AI125" s="595"/>
      <c r="AJ125" s="595"/>
      <c r="AK125" s="595"/>
      <c r="AL125" s="595"/>
      <c r="AM125" s="595"/>
      <c r="AN125" s="595"/>
      <c r="AO125" s="595"/>
      <c r="AP125" s="595"/>
      <c r="AQ125" s="595"/>
      <c r="AR125" s="595"/>
      <c r="AS125" s="595"/>
      <c r="AT125" s="595"/>
      <c r="AU125" s="595"/>
      <c r="AV125" s="595"/>
      <c r="AW125" s="595"/>
      <c r="AX125" s="595"/>
      <c r="AY125" s="595"/>
      <c r="AZ125" s="595"/>
      <c r="BA125" s="595"/>
      <c r="BB125" s="595"/>
      <c r="BC125" s="595"/>
      <c r="BD125" s="595"/>
      <c r="BE125" s="595"/>
      <c r="BF125" s="595"/>
      <c r="BG125" s="595"/>
      <c r="BH125" s="595"/>
      <c r="BI125" s="595"/>
      <c r="BJ125" s="595"/>
      <c r="BK125" s="595"/>
      <c r="BL125" s="595"/>
      <c r="BM125" s="595"/>
      <c r="BN125" s="595"/>
      <c r="BO125" s="595"/>
      <c r="BP125" s="595"/>
      <c r="BQ125" s="595"/>
      <c r="BR125" s="595"/>
      <c r="BS125" s="595"/>
      <c r="BT125" s="595"/>
      <c r="BU125" s="595"/>
      <c r="BV125" s="595"/>
      <c r="BW125" s="595"/>
      <c r="BX125" s="595"/>
      <c r="BY125" s="595"/>
      <c r="BZ125" s="595"/>
      <c r="CA125" s="595"/>
      <c r="CB125" s="595"/>
      <c r="CC125" s="595"/>
      <c r="CD125" s="595"/>
      <c r="CE125" s="595"/>
      <c r="CF125" s="595"/>
      <c r="CG125" s="595"/>
      <c r="CH125" s="595"/>
      <c r="CI125" s="595"/>
      <c r="CJ125" s="595"/>
      <c r="CK125" s="595"/>
      <c r="CL125" s="595"/>
      <c r="CM125" s="595"/>
      <c r="CN125" s="595"/>
      <c r="CO125" s="595"/>
      <c r="CP125" s="595"/>
      <c r="CQ125" s="595"/>
      <c r="CR125" s="595"/>
      <c r="CS125" s="595"/>
      <c r="CT125" s="595"/>
      <c r="CU125" s="410"/>
      <c r="CV125" s="410"/>
    </row>
    <row r="126" spans="1:100" s="586" customFormat="1" ht="15" customHeight="1">
      <c r="A126" s="588" t="s">
        <v>268</v>
      </c>
      <c r="B126" s="14" t="s">
        <v>184</v>
      </c>
      <c r="C126" s="560">
        <v>1</v>
      </c>
      <c r="D126" s="560">
        <v>1</v>
      </c>
      <c r="E126" s="560">
        <v>2</v>
      </c>
      <c r="F126" s="560">
        <v>0</v>
      </c>
      <c r="G126" s="560">
        <v>0</v>
      </c>
      <c r="H126" s="560">
        <v>1</v>
      </c>
      <c r="I126" s="561">
        <v>12</v>
      </c>
      <c r="J126" s="560">
        <v>1</v>
      </c>
      <c r="K126" s="560">
        <v>7</v>
      </c>
      <c r="L126" s="560">
        <v>2</v>
      </c>
      <c r="M126" s="565"/>
      <c r="N126" s="556">
        <f t="shared" si="63"/>
        <v>0.20828993959591752</v>
      </c>
      <c r="O126" s="556">
        <f t="shared" si="64"/>
        <v>0.12022120702091849</v>
      </c>
      <c r="P126" s="556">
        <f t="shared" si="65"/>
        <v>0.21238186258893491</v>
      </c>
      <c r="Q126" s="556">
        <f t="shared" si="66"/>
        <v>0</v>
      </c>
      <c r="R126" s="556">
        <f t="shared" si="67"/>
        <v>0</v>
      </c>
      <c r="S126" s="556">
        <f t="shared" si="68"/>
        <v>0.22732439190725165</v>
      </c>
      <c r="T126" s="556">
        <f t="shared" si="69"/>
        <v>0.28109627547434995</v>
      </c>
      <c r="U126" s="556">
        <f t="shared" si="70"/>
        <v>0.10388531061707874</v>
      </c>
      <c r="V126" s="556">
        <f t="shared" si="71"/>
        <v>0.31884850141204341</v>
      </c>
      <c r="W126" s="557">
        <f t="shared" si="72"/>
        <v>0.19874788830368678</v>
      </c>
      <c r="X126" s="558">
        <f t="shared" si="73"/>
        <v>0.16707953769201817</v>
      </c>
      <c r="Y126" s="558">
        <f t="shared" si="74"/>
        <v>0.18400593607706184</v>
      </c>
      <c r="Z126" s="558">
        <f t="shared" si="75"/>
        <v>9.9373944151843391E-2</v>
      </c>
      <c r="AA126" s="558">
        <f t="shared" si="76"/>
        <v>0.10817860184115417</v>
      </c>
      <c r="AB126" s="558">
        <f t="shared" si="77"/>
        <v>0.22598047354288214</v>
      </c>
      <c r="AC126" s="558">
        <f t="shared" si="78"/>
        <v>0.13522325230144272</v>
      </c>
      <c r="AD126" s="559">
        <f t="shared" si="79"/>
        <v>0.23278861985268096</v>
      </c>
      <c r="AE126" s="565"/>
      <c r="AF126" s="479"/>
      <c r="AG126" s="595"/>
      <c r="AH126" s="595"/>
      <c r="AI126" s="595"/>
      <c r="AJ126" s="595"/>
      <c r="AK126" s="595"/>
      <c r="AL126" s="595"/>
      <c r="AM126" s="595"/>
      <c r="AN126" s="595"/>
      <c r="AO126" s="595"/>
      <c r="AP126" s="595"/>
      <c r="AQ126" s="595"/>
      <c r="AR126" s="595"/>
      <c r="AS126" s="595"/>
      <c r="AT126" s="595"/>
      <c r="AU126" s="595"/>
      <c r="AV126" s="595"/>
      <c r="AW126" s="595"/>
      <c r="AX126" s="595"/>
      <c r="AY126" s="595"/>
      <c r="AZ126" s="595"/>
      <c r="BA126" s="595"/>
      <c r="BB126" s="595"/>
      <c r="BC126" s="595"/>
      <c r="BD126" s="595"/>
      <c r="BE126" s="595"/>
      <c r="BF126" s="595"/>
      <c r="BG126" s="595"/>
      <c r="BH126" s="595"/>
      <c r="BI126" s="595"/>
      <c r="BJ126" s="595"/>
      <c r="BK126" s="595"/>
      <c r="BL126" s="595"/>
      <c r="BM126" s="595"/>
      <c r="BN126" s="595"/>
      <c r="BO126" s="595"/>
      <c r="BP126" s="595"/>
      <c r="BQ126" s="595"/>
      <c r="BR126" s="595"/>
      <c r="BS126" s="595"/>
      <c r="BT126" s="595"/>
      <c r="BU126" s="595"/>
      <c r="BV126" s="595"/>
      <c r="BW126" s="595"/>
      <c r="BX126" s="595"/>
      <c r="BY126" s="595"/>
      <c r="BZ126" s="595"/>
      <c r="CA126" s="595"/>
      <c r="CB126" s="595"/>
      <c r="CC126" s="595"/>
      <c r="CD126" s="595"/>
      <c r="CE126" s="595"/>
      <c r="CF126" s="595"/>
      <c r="CG126" s="595"/>
      <c r="CH126" s="595"/>
      <c r="CI126" s="595"/>
      <c r="CJ126" s="595"/>
      <c r="CK126" s="595"/>
      <c r="CL126" s="595"/>
      <c r="CM126" s="595"/>
      <c r="CN126" s="595"/>
      <c r="CO126" s="595"/>
      <c r="CP126" s="595"/>
      <c r="CQ126" s="595"/>
      <c r="CR126" s="595"/>
      <c r="CS126" s="595"/>
      <c r="CT126" s="595"/>
    </row>
    <row r="127" spans="1:100" ht="15" customHeight="1">
      <c r="A127" s="588" t="s">
        <v>48</v>
      </c>
      <c r="B127" s="14" t="s">
        <v>246</v>
      </c>
      <c r="C127" s="560">
        <v>1</v>
      </c>
      <c r="D127" s="560">
        <v>5</v>
      </c>
      <c r="E127" s="560">
        <v>2</v>
      </c>
      <c r="F127" s="560">
        <v>1</v>
      </c>
      <c r="G127" s="560">
        <v>0</v>
      </c>
      <c r="H127" s="560">
        <v>1</v>
      </c>
      <c r="I127" s="561">
        <v>0</v>
      </c>
      <c r="J127" s="560">
        <v>0</v>
      </c>
      <c r="K127" s="560">
        <v>0</v>
      </c>
      <c r="L127" s="560">
        <v>0</v>
      </c>
      <c r="M127" s="565"/>
      <c r="N127" s="556">
        <f t="shared" si="63"/>
        <v>0.20828993959591752</v>
      </c>
      <c r="O127" s="556">
        <f t="shared" si="64"/>
        <v>0.60110603510459237</v>
      </c>
      <c r="P127" s="556">
        <f t="shared" si="65"/>
        <v>0.21238186258893491</v>
      </c>
      <c r="Q127" s="556">
        <f t="shared" si="66"/>
        <v>0.19665683382497542</v>
      </c>
      <c r="R127" s="556">
        <f t="shared" si="67"/>
        <v>0</v>
      </c>
      <c r="S127" s="556">
        <f t="shared" si="68"/>
        <v>0.22732439190725165</v>
      </c>
      <c r="T127" s="556">
        <f t="shared" si="69"/>
        <v>0</v>
      </c>
      <c r="U127" s="556">
        <f t="shared" si="70"/>
        <v>0</v>
      </c>
      <c r="V127" s="556">
        <f t="shared" si="71"/>
        <v>0</v>
      </c>
      <c r="W127" s="557">
        <f t="shared" si="72"/>
        <v>0</v>
      </c>
      <c r="X127" s="558">
        <f t="shared" si="73"/>
        <v>0.14457590630216718</v>
      </c>
      <c r="Y127" s="558">
        <f t="shared" si="74"/>
        <v>0.18071988287770899</v>
      </c>
      <c r="Z127" s="558">
        <f t="shared" si="75"/>
        <v>0</v>
      </c>
      <c r="AA127" s="558">
        <f t="shared" si="76"/>
        <v>0.24368693422288407</v>
      </c>
      <c r="AB127" s="558">
        <f t="shared" si="77"/>
        <v>4.546487838145033E-2</v>
      </c>
      <c r="AC127" s="558">
        <f t="shared" si="78"/>
        <v>0.30460866777860507</v>
      </c>
      <c r="AD127" s="559">
        <f t="shared" si="79"/>
        <v>5.6831097976812912E-2</v>
      </c>
      <c r="AE127" s="565"/>
      <c r="AF127" s="595"/>
    </row>
    <row r="128" spans="1:100" s="586" customFormat="1" ht="15" customHeight="1">
      <c r="A128" s="588" t="s">
        <v>212</v>
      </c>
      <c r="B128" s="14" t="s">
        <v>176</v>
      </c>
      <c r="C128" s="560">
        <v>2</v>
      </c>
      <c r="D128" s="560">
        <v>2</v>
      </c>
      <c r="E128" s="560">
        <v>4</v>
      </c>
      <c r="F128" s="560">
        <v>1</v>
      </c>
      <c r="G128" s="560">
        <v>1</v>
      </c>
      <c r="H128" s="560">
        <v>0</v>
      </c>
      <c r="I128" s="561">
        <v>1</v>
      </c>
      <c r="J128" s="560">
        <v>0</v>
      </c>
      <c r="K128" s="560">
        <v>1</v>
      </c>
      <c r="L128" s="560">
        <v>1</v>
      </c>
      <c r="M128" s="565"/>
      <c r="N128" s="556">
        <f t="shared" si="63"/>
        <v>0.41657987919183503</v>
      </c>
      <c r="O128" s="556">
        <f t="shared" si="64"/>
        <v>0.24044241404183697</v>
      </c>
      <c r="P128" s="556">
        <f t="shared" si="65"/>
        <v>0.42476372517786981</v>
      </c>
      <c r="Q128" s="556">
        <f t="shared" si="66"/>
        <v>0.19665683382497542</v>
      </c>
      <c r="R128" s="556">
        <f t="shared" si="67"/>
        <v>0.3819709702062643</v>
      </c>
      <c r="S128" s="556">
        <f t="shared" si="68"/>
        <v>0</v>
      </c>
      <c r="T128" s="556">
        <f t="shared" si="69"/>
        <v>2.3424689622862496E-2</v>
      </c>
      <c r="U128" s="556">
        <f t="shared" si="70"/>
        <v>0</v>
      </c>
      <c r="V128" s="556">
        <f t="shared" si="71"/>
        <v>4.5549785916006197E-2</v>
      </c>
      <c r="W128" s="557">
        <f t="shared" si="72"/>
        <v>9.9373944151843391E-2</v>
      </c>
      <c r="X128" s="558">
        <f t="shared" si="73"/>
        <v>0.18287622421334934</v>
      </c>
      <c r="Y128" s="558">
        <f t="shared" si="74"/>
        <v>0.16842716597192323</v>
      </c>
      <c r="Z128" s="558">
        <f t="shared" si="75"/>
        <v>0.24067245717905383</v>
      </c>
      <c r="AA128" s="558">
        <f t="shared" si="76"/>
        <v>0.33208276448855634</v>
      </c>
      <c r="AB128" s="558">
        <f t="shared" si="77"/>
        <v>3.3669683938142417E-2</v>
      </c>
      <c r="AC128" s="558">
        <f t="shared" si="78"/>
        <v>0.3196107130591293</v>
      </c>
      <c r="AD128" s="559">
        <f t="shared" si="79"/>
        <v>1.7243618884717173E-2</v>
      </c>
      <c r="AE128" s="565"/>
      <c r="AF128" s="595"/>
      <c r="AG128" s="595"/>
      <c r="AH128" s="595"/>
      <c r="AI128" s="595"/>
      <c r="AJ128" s="595"/>
      <c r="AK128" s="595"/>
      <c r="AL128" s="595"/>
      <c r="AM128" s="595"/>
      <c r="AN128" s="595"/>
      <c r="AO128" s="595"/>
      <c r="AP128" s="595"/>
      <c r="AQ128" s="595"/>
      <c r="AR128" s="595"/>
      <c r="AS128" s="595"/>
      <c r="AT128" s="595"/>
      <c r="AU128" s="595"/>
      <c r="AV128" s="595"/>
      <c r="AW128" s="595"/>
      <c r="AX128" s="595"/>
      <c r="AY128" s="595"/>
      <c r="AZ128" s="595"/>
      <c r="BA128" s="595"/>
      <c r="BB128" s="595"/>
      <c r="BC128" s="595"/>
      <c r="BD128" s="595"/>
      <c r="BE128" s="595"/>
      <c r="BF128" s="595"/>
      <c r="BG128" s="595"/>
      <c r="BH128" s="595"/>
      <c r="BI128" s="595"/>
      <c r="BJ128" s="595"/>
      <c r="BK128" s="595"/>
      <c r="BL128" s="595"/>
      <c r="BM128" s="595"/>
      <c r="BN128" s="595"/>
      <c r="BO128" s="595"/>
      <c r="BP128" s="595"/>
      <c r="BQ128" s="595"/>
      <c r="BR128" s="595"/>
      <c r="BS128" s="595"/>
      <c r="BT128" s="595"/>
      <c r="BU128" s="595"/>
      <c r="BV128" s="595"/>
      <c r="BW128" s="595"/>
      <c r="BX128" s="595"/>
      <c r="BY128" s="595"/>
      <c r="BZ128" s="595"/>
      <c r="CA128" s="595"/>
      <c r="CB128" s="595"/>
      <c r="CC128" s="595"/>
      <c r="CD128" s="595"/>
      <c r="CE128" s="595"/>
      <c r="CF128" s="595"/>
      <c r="CG128" s="595"/>
      <c r="CH128" s="595"/>
      <c r="CI128" s="595"/>
      <c r="CJ128" s="595"/>
      <c r="CK128" s="595"/>
      <c r="CL128" s="595"/>
      <c r="CM128" s="595"/>
      <c r="CN128" s="595"/>
      <c r="CO128" s="595"/>
      <c r="CP128" s="595"/>
      <c r="CQ128" s="595"/>
      <c r="CR128" s="595"/>
      <c r="CS128" s="595"/>
      <c r="CT128" s="595"/>
      <c r="CU128" s="410"/>
      <c r="CV128" s="410"/>
    </row>
    <row r="129" spans="1:100" s="586" customFormat="1" ht="15" customHeight="1">
      <c r="A129" s="588" t="s">
        <v>260</v>
      </c>
      <c r="B129" s="14" t="s">
        <v>190</v>
      </c>
      <c r="C129" s="560">
        <v>2</v>
      </c>
      <c r="D129" s="560">
        <v>0</v>
      </c>
      <c r="E129" s="560">
        <v>5</v>
      </c>
      <c r="F129" s="560">
        <v>2</v>
      </c>
      <c r="G129" s="560">
        <v>0</v>
      </c>
      <c r="H129" s="560">
        <v>0</v>
      </c>
      <c r="I129" s="561">
        <v>0</v>
      </c>
      <c r="J129" s="560">
        <v>0</v>
      </c>
      <c r="K129" s="560">
        <v>0</v>
      </c>
      <c r="L129" s="560">
        <v>0</v>
      </c>
      <c r="M129" s="565"/>
      <c r="N129" s="556">
        <f t="shared" si="63"/>
        <v>0.41657987919183503</v>
      </c>
      <c r="O129" s="556">
        <f t="shared" si="64"/>
        <v>0</v>
      </c>
      <c r="P129" s="556">
        <f t="shared" si="65"/>
        <v>0.53095465647233731</v>
      </c>
      <c r="Q129" s="556">
        <f t="shared" si="66"/>
        <v>0.39331366764995085</v>
      </c>
      <c r="R129" s="556">
        <f t="shared" si="67"/>
        <v>0</v>
      </c>
      <c r="S129" s="556">
        <f t="shared" si="68"/>
        <v>0</v>
      </c>
      <c r="T129" s="556">
        <f t="shared" si="69"/>
        <v>0</v>
      </c>
      <c r="U129" s="556">
        <f t="shared" si="70"/>
        <v>0</v>
      </c>
      <c r="V129" s="556">
        <f t="shared" si="71"/>
        <v>0</v>
      </c>
      <c r="W129" s="557">
        <f t="shared" si="72"/>
        <v>0</v>
      </c>
      <c r="X129" s="558">
        <f t="shared" si="73"/>
        <v>0.13408482033141231</v>
      </c>
      <c r="Y129" s="558">
        <f t="shared" si="74"/>
        <v>0.16760602541426539</v>
      </c>
      <c r="Z129" s="558">
        <f t="shared" si="75"/>
        <v>0</v>
      </c>
      <c r="AA129" s="558">
        <f t="shared" si="76"/>
        <v>0.26816964066282462</v>
      </c>
      <c r="AB129" s="558">
        <f t="shared" si="77"/>
        <v>0</v>
      </c>
      <c r="AC129" s="558">
        <f t="shared" si="78"/>
        <v>0.33521205082853078</v>
      </c>
      <c r="AD129" s="559">
        <f t="shared" si="79"/>
        <v>0</v>
      </c>
      <c r="AE129" s="587"/>
      <c r="AF129" s="595"/>
      <c r="AG129" s="595"/>
      <c r="AH129" s="595"/>
      <c r="AI129" s="595"/>
      <c r="AJ129" s="595"/>
      <c r="AK129" s="595"/>
      <c r="AL129" s="595"/>
      <c r="AM129" s="595"/>
      <c r="AN129" s="595"/>
      <c r="AO129" s="595"/>
      <c r="AP129" s="595"/>
      <c r="AQ129" s="595"/>
      <c r="AR129" s="595"/>
      <c r="AS129" s="595"/>
      <c r="AT129" s="595"/>
      <c r="AU129" s="595"/>
      <c r="AV129" s="595"/>
      <c r="AW129" s="595"/>
      <c r="AX129" s="595"/>
      <c r="AY129" s="595"/>
      <c r="AZ129" s="595"/>
      <c r="BA129" s="595"/>
      <c r="BB129" s="595"/>
      <c r="BC129" s="595"/>
      <c r="BD129" s="595"/>
      <c r="BE129" s="595"/>
      <c r="BF129" s="595"/>
      <c r="BG129" s="595"/>
      <c r="BH129" s="595"/>
      <c r="BI129" s="595"/>
      <c r="BJ129" s="595"/>
      <c r="BK129" s="595"/>
      <c r="BL129" s="595"/>
      <c r="BM129" s="595"/>
      <c r="BN129" s="595"/>
      <c r="BO129" s="595"/>
      <c r="BP129" s="595"/>
      <c r="BQ129" s="595"/>
      <c r="BR129" s="595"/>
      <c r="BS129" s="595"/>
      <c r="BT129" s="595"/>
      <c r="BU129" s="595"/>
      <c r="BV129" s="595"/>
      <c r="BW129" s="595"/>
      <c r="BX129" s="595"/>
      <c r="BY129" s="595"/>
      <c r="BZ129" s="595"/>
      <c r="CA129" s="595"/>
      <c r="CB129" s="595"/>
      <c r="CC129" s="595"/>
      <c r="CD129" s="595"/>
      <c r="CE129" s="595"/>
      <c r="CF129" s="595"/>
      <c r="CG129" s="595"/>
      <c r="CH129" s="595"/>
      <c r="CI129" s="595"/>
      <c r="CJ129" s="595"/>
      <c r="CK129" s="595"/>
      <c r="CL129" s="595"/>
      <c r="CM129" s="595"/>
      <c r="CN129" s="595"/>
      <c r="CO129" s="595"/>
      <c r="CP129" s="595"/>
      <c r="CQ129" s="595"/>
      <c r="CR129" s="595"/>
      <c r="CS129" s="595"/>
      <c r="CT129" s="595"/>
      <c r="CU129" s="410"/>
      <c r="CV129" s="410"/>
    </row>
    <row r="130" spans="1:100" s="586" customFormat="1" ht="15" customHeight="1">
      <c r="A130" s="588" t="s">
        <v>6387</v>
      </c>
      <c r="B130" s="14" t="s">
        <v>157</v>
      </c>
      <c r="C130" s="560">
        <v>1</v>
      </c>
      <c r="D130" s="560">
        <v>1</v>
      </c>
      <c r="E130" s="560">
        <v>0</v>
      </c>
      <c r="F130" s="560">
        <v>0</v>
      </c>
      <c r="G130" s="560">
        <v>0</v>
      </c>
      <c r="H130" s="560">
        <v>3</v>
      </c>
      <c r="I130" s="561">
        <v>3</v>
      </c>
      <c r="J130" s="560">
        <v>0</v>
      </c>
      <c r="K130" s="560">
        <v>3</v>
      </c>
      <c r="L130" s="560">
        <v>1</v>
      </c>
      <c r="M130" s="565"/>
      <c r="N130" s="556">
        <f t="shared" si="63"/>
        <v>0.20828993959591752</v>
      </c>
      <c r="O130" s="556">
        <f t="shared" si="64"/>
        <v>0.12022120702091849</v>
      </c>
      <c r="P130" s="556">
        <f t="shared" si="65"/>
        <v>0</v>
      </c>
      <c r="Q130" s="556">
        <f t="shared" si="66"/>
        <v>0</v>
      </c>
      <c r="R130" s="556">
        <f t="shared" si="67"/>
        <v>0</v>
      </c>
      <c r="S130" s="556">
        <f t="shared" si="68"/>
        <v>0.68197317572175498</v>
      </c>
      <c r="T130" s="556">
        <f t="shared" si="69"/>
        <v>7.0274068868587489E-2</v>
      </c>
      <c r="U130" s="556">
        <f t="shared" si="70"/>
        <v>0</v>
      </c>
      <c r="V130" s="556">
        <f t="shared" si="71"/>
        <v>0.13664935774801856</v>
      </c>
      <c r="W130" s="557">
        <f t="shared" si="72"/>
        <v>9.9373944151843391E-2</v>
      </c>
      <c r="X130" s="558">
        <f t="shared" si="73"/>
        <v>0.13167816931070403</v>
      </c>
      <c r="Y130" s="558">
        <f t="shared" si="74"/>
        <v>0.15217596861939961</v>
      </c>
      <c r="Z130" s="558">
        <f t="shared" si="75"/>
        <v>4.9686972075921695E-2</v>
      </c>
      <c r="AA130" s="558">
        <f t="shared" si="76"/>
        <v>6.5702229323367195E-2</v>
      </c>
      <c r="AB130" s="558">
        <f t="shared" si="77"/>
        <v>0.19765410929804089</v>
      </c>
      <c r="AC130" s="558">
        <f t="shared" si="78"/>
        <v>8.2127786654209001E-2</v>
      </c>
      <c r="AD130" s="559">
        <f t="shared" si="79"/>
        <v>0.22222415058459025</v>
      </c>
      <c r="AE130" s="565"/>
      <c r="AF130" s="595"/>
      <c r="AG130" s="595"/>
      <c r="AH130" s="595"/>
      <c r="AI130" s="595"/>
      <c r="AJ130" s="595"/>
      <c r="AK130" s="595"/>
      <c r="AL130" s="595"/>
      <c r="AM130" s="595"/>
      <c r="AN130" s="595"/>
      <c r="AO130" s="595"/>
      <c r="AP130" s="595"/>
      <c r="AQ130" s="595"/>
      <c r="AR130" s="595"/>
      <c r="AS130" s="595"/>
      <c r="AT130" s="595"/>
      <c r="AU130" s="595"/>
      <c r="AV130" s="595"/>
      <c r="AW130" s="595"/>
      <c r="AX130" s="595"/>
      <c r="AY130" s="595"/>
      <c r="AZ130" s="595"/>
      <c r="BA130" s="595"/>
      <c r="BB130" s="595"/>
      <c r="BC130" s="595"/>
      <c r="BD130" s="595"/>
      <c r="BE130" s="595"/>
      <c r="BF130" s="595"/>
      <c r="BG130" s="595"/>
      <c r="BH130" s="595"/>
      <c r="BI130" s="595"/>
      <c r="BJ130" s="595"/>
      <c r="BK130" s="595"/>
      <c r="BL130" s="595"/>
      <c r="BM130" s="595"/>
      <c r="BN130" s="595"/>
      <c r="BO130" s="595"/>
      <c r="BP130" s="595"/>
      <c r="BQ130" s="595"/>
      <c r="BR130" s="595"/>
      <c r="BS130" s="595"/>
      <c r="BT130" s="595"/>
      <c r="BU130" s="595"/>
      <c r="BV130" s="595"/>
      <c r="BW130" s="595"/>
      <c r="BX130" s="595"/>
      <c r="BY130" s="595"/>
      <c r="BZ130" s="595"/>
      <c r="CA130" s="595"/>
      <c r="CB130" s="595"/>
      <c r="CC130" s="595"/>
      <c r="CD130" s="595"/>
      <c r="CE130" s="595"/>
      <c r="CF130" s="595"/>
      <c r="CG130" s="595"/>
      <c r="CH130" s="595"/>
      <c r="CI130" s="595"/>
      <c r="CJ130" s="595"/>
      <c r="CK130" s="595"/>
      <c r="CL130" s="595"/>
      <c r="CM130" s="595"/>
      <c r="CN130" s="595"/>
      <c r="CO130" s="595"/>
      <c r="CP130" s="595"/>
      <c r="CQ130" s="595"/>
      <c r="CR130" s="595"/>
      <c r="CS130" s="595"/>
      <c r="CT130" s="595"/>
    </row>
    <row r="131" spans="1:100" s="586" customFormat="1" ht="15" customHeight="1">
      <c r="A131" s="588" t="s">
        <v>54</v>
      </c>
      <c r="B131" s="14" t="s">
        <v>133</v>
      </c>
      <c r="C131" s="553">
        <v>1</v>
      </c>
      <c r="D131" s="553">
        <v>3</v>
      </c>
      <c r="E131" s="553">
        <v>0</v>
      </c>
      <c r="F131" s="553">
        <v>2</v>
      </c>
      <c r="G131" s="553">
        <v>0</v>
      </c>
      <c r="H131" s="553">
        <v>0</v>
      </c>
      <c r="I131" s="555">
        <v>3</v>
      </c>
      <c r="J131" s="553">
        <v>1</v>
      </c>
      <c r="K131" s="553">
        <v>0</v>
      </c>
      <c r="L131" s="553">
        <v>1</v>
      </c>
      <c r="M131" s="587"/>
      <c r="N131" s="556">
        <f t="shared" si="63"/>
        <v>0.20828993959591752</v>
      </c>
      <c r="O131" s="556">
        <f t="shared" si="64"/>
        <v>0.36066362106275546</v>
      </c>
      <c r="P131" s="556">
        <f t="shared" si="65"/>
        <v>0</v>
      </c>
      <c r="Q131" s="556">
        <f t="shared" si="66"/>
        <v>0.39331366764995085</v>
      </c>
      <c r="R131" s="556">
        <f t="shared" si="67"/>
        <v>0</v>
      </c>
      <c r="S131" s="556">
        <f t="shared" si="68"/>
        <v>0</v>
      </c>
      <c r="T131" s="556">
        <f t="shared" si="69"/>
        <v>7.0274068868587489E-2</v>
      </c>
      <c r="U131" s="556">
        <f t="shared" si="70"/>
        <v>0.10388531061707874</v>
      </c>
      <c r="V131" s="556">
        <f t="shared" si="71"/>
        <v>0</v>
      </c>
      <c r="W131" s="557">
        <f t="shared" si="72"/>
        <v>9.9373944151843391E-2</v>
      </c>
      <c r="X131" s="558">
        <f t="shared" si="73"/>
        <v>0.12358005519461332</v>
      </c>
      <c r="Y131" s="558">
        <f t="shared" si="74"/>
        <v>0.14205332597428624</v>
      </c>
      <c r="Z131" s="558">
        <f t="shared" si="75"/>
        <v>4.9686972075921695E-2</v>
      </c>
      <c r="AA131" s="558">
        <f t="shared" si="76"/>
        <v>0.19245344566172476</v>
      </c>
      <c r="AB131" s="558">
        <f t="shared" si="77"/>
        <v>5.4706664727501922E-2</v>
      </c>
      <c r="AC131" s="558">
        <f t="shared" si="78"/>
        <v>0.24056680707715594</v>
      </c>
      <c r="AD131" s="559">
        <f t="shared" si="79"/>
        <v>4.3539844871416558E-2</v>
      </c>
      <c r="AE131" s="565"/>
      <c r="AF131" s="595"/>
      <c r="AG131" s="595"/>
      <c r="AH131" s="595"/>
      <c r="AI131" s="595"/>
      <c r="AJ131" s="595"/>
      <c r="AK131" s="595"/>
      <c r="AL131" s="595"/>
      <c r="AM131" s="595"/>
      <c r="AN131" s="595"/>
      <c r="AO131" s="595"/>
      <c r="AP131" s="595"/>
      <c r="AQ131" s="595"/>
      <c r="AR131" s="595"/>
      <c r="AS131" s="595"/>
      <c r="AT131" s="595"/>
      <c r="AU131" s="595"/>
      <c r="AV131" s="595"/>
      <c r="AW131" s="595"/>
      <c r="AX131" s="595"/>
      <c r="AY131" s="595"/>
      <c r="AZ131" s="595"/>
      <c r="BA131" s="595"/>
      <c r="BB131" s="595"/>
      <c r="BC131" s="595"/>
      <c r="BD131" s="595"/>
      <c r="BE131" s="595"/>
      <c r="BF131" s="595"/>
      <c r="BG131" s="595"/>
      <c r="BH131" s="595"/>
      <c r="BI131" s="595"/>
      <c r="BJ131" s="595"/>
      <c r="BK131" s="595"/>
      <c r="BL131" s="595"/>
      <c r="BM131" s="595"/>
      <c r="BN131" s="595"/>
      <c r="BO131" s="595"/>
      <c r="BP131" s="595"/>
      <c r="BQ131" s="595"/>
      <c r="BR131" s="595"/>
      <c r="BS131" s="595"/>
      <c r="BT131" s="595"/>
      <c r="BU131" s="595"/>
      <c r="BV131" s="595"/>
      <c r="BW131" s="595"/>
      <c r="BX131" s="595"/>
      <c r="BY131" s="595"/>
      <c r="BZ131" s="595"/>
      <c r="CA131" s="595"/>
      <c r="CB131" s="595"/>
      <c r="CC131" s="595"/>
      <c r="CD131" s="595"/>
      <c r="CE131" s="595"/>
      <c r="CF131" s="595"/>
      <c r="CG131" s="595"/>
      <c r="CH131" s="595"/>
      <c r="CI131" s="595"/>
      <c r="CJ131" s="595"/>
      <c r="CK131" s="595"/>
      <c r="CL131" s="595"/>
      <c r="CM131" s="595"/>
      <c r="CN131" s="595"/>
      <c r="CO131" s="595"/>
      <c r="CP131" s="595"/>
      <c r="CQ131" s="595"/>
      <c r="CR131" s="595"/>
      <c r="CS131" s="595"/>
      <c r="CT131" s="595"/>
      <c r="CU131" s="410"/>
      <c r="CV131" s="410"/>
    </row>
    <row r="132" spans="1:100" s="586" customFormat="1" ht="15" customHeight="1">
      <c r="A132" s="588" t="s">
        <v>6388</v>
      </c>
      <c r="B132" s="14" t="s">
        <v>166</v>
      </c>
      <c r="C132" s="560">
        <v>0</v>
      </c>
      <c r="D132" s="560">
        <v>1</v>
      </c>
      <c r="E132" s="560">
        <v>1</v>
      </c>
      <c r="F132" s="560">
        <v>0</v>
      </c>
      <c r="G132" s="560">
        <v>0</v>
      </c>
      <c r="H132" s="560">
        <v>1</v>
      </c>
      <c r="I132" s="561">
        <v>3</v>
      </c>
      <c r="J132" s="560">
        <v>1</v>
      </c>
      <c r="K132" s="560">
        <v>10</v>
      </c>
      <c r="L132" s="560">
        <v>1</v>
      </c>
      <c r="M132" s="565"/>
      <c r="N132" s="556">
        <f t="shared" si="63"/>
        <v>0</v>
      </c>
      <c r="O132" s="556">
        <f t="shared" si="64"/>
        <v>0.12022120702091849</v>
      </c>
      <c r="P132" s="556">
        <f t="shared" si="65"/>
        <v>0.10619093129446745</v>
      </c>
      <c r="Q132" s="556">
        <f t="shared" si="66"/>
        <v>0</v>
      </c>
      <c r="R132" s="556">
        <f t="shared" si="67"/>
        <v>0</v>
      </c>
      <c r="S132" s="556">
        <f t="shared" si="68"/>
        <v>0.22732439190725165</v>
      </c>
      <c r="T132" s="556">
        <f t="shared" si="69"/>
        <v>7.0274068868587489E-2</v>
      </c>
      <c r="U132" s="556">
        <f t="shared" si="70"/>
        <v>0.10388531061707874</v>
      </c>
      <c r="V132" s="556">
        <f t="shared" si="71"/>
        <v>0.45549785916006197</v>
      </c>
      <c r="W132" s="557">
        <f t="shared" si="72"/>
        <v>9.9373944151843391E-2</v>
      </c>
      <c r="X132" s="558">
        <f t="shared" si="73"/>
        <v>0.1182767713020209</v>
      </c>
      <c r="Y132" s="558">
        <f t="shared" si="74"/>
        <v>0.13542422110854571</v>
      </c>
      <c r="Z132" s="558">
        <f t="shared" si="75"/>
        <v>4.9686972075921695E-2</v>
      </c>
      <c r="AA132" s="558">
        <f t="shared" si="76"/>
        <v>4.5282427663077184E-2</v>
      </c>
      <c r="AB132" s="558">
        <f t="shared" si="77"/>
        <v>0.19127111494096466</v>
      </c>
      <c r="AC132" s="558">
        <f t="shared" si="78"/>
        <v>5.6603034578846481E-2</v>
      </c>
      <c r="AD132" s="559">
        <f t="shared" si="79"/>
        <v>0.21424540763824496</v>
      </c>
      <c r="AE132" s="565"/>
      <c r="AF132" s="595"/>
      <c r="AG132" s="595"/>
      <c r="AH132" s="595"/>
      <c r="AI132" s="595"/>
      <c r="AJ132" s="595"/>
      <c r="AK132" s="595"/>
      <c r="AL132" s="595"/>
      <c r="AM132" s="595"/>
      <c r="AN132" s="595"/>
      <c r="AO132" s="595"/>
      <c r="AP132" s="595"/>
      <c r="AQ132" s="595"/>
      <c r="AR132" s="595"/>
      <c r="AS132" s="595"/>
      <c r="AT132" s="595"/>
      <c r="AU132" s="595"/>
      <c r="AV132" s="595"/>
      <c r="AW132" s="595"/>
      <c r="AX132" s="595"/>
      <c r="AY132" s="595"/>
      <c r="AZ132" s="595"/>
      <c r="BA132" s="595"/>
      <c r="BB132" s="595"/>
      <c r="BC132" s="595"/>
      <c r="BD132" s="595"/>
      <c r="BE132" s="595"/>
      <c r="BF132" s="595"/>
      <c r="BG132" s="595"/>
      <c r="BH132" s="595"/>
      <c r="BI132" s="595"/>
      <c r="BJ132" s="595"/>
      <c r="BK132" s="595"/>
      <c r="BL132" s="595"/>
      <c r="BM132" s="595"/>
      <c r="BN132" s="595"/>
      <c r="BO132" s="595"/>
      <c r="BP132" s="595"/>
      <c r="BQ132" s="595"/>
      <c r="BR132" s="595"/>
      <c r="BS132" s="595"/>
      <c r="BT132" s="595"/>
      <c r="BU132" s="595"/>
      <c r="BV132" s="595"/>
      <c r="BW132" s="595"/>
      <c r="BX132" s="595"/>
      <c r="BY132" s="595"/>
      <c r="BZ132" s="595"/>
      <c r="CA132" s="595"/>
      <c r="CB132" s="595"/>
      <c r="CC132" s="595"/>
      <c r="CD132" s="595"/>
      <c r="CE132" s="595"/>
      <c r="CF132" s="595"/>
      <c r="CG132" s="595"/>
      <c r="CH132" s="595"/>
      <c r="CI132" s="595"/>
      <c r="CJ132" s="595"/>
      <c r="CK132" s="595"/>
      <c r="CL132" s="595"/>
      <c r="CM132" s="595"/>
      <c r="CN132" s="595"/>
      <c r="CO132" s="595"/>
      <c r="CP132" s="595"/>
      <c r="CQ132" s="595"/>
      <c r="CR132" s="595"/>
      <c r="CS132" s="595"/>
      <c r="CT132" s="595"/>
    </row>
    <row r="133" spans="1:100" s="586" customFormat="1" ht="15" customHeight="1">
      <c r="A133" s="588" t="s">
        <v>224</v>
      </c>
      <c r="B133" s="14" t="s">
        <v>6162</v>
      </c>
      <c r="C133" s="560">
        <v>2</v>
      </c>
      <c r="D133" s="560">
        <v>2</v>
      </c>
      <c r="E133" s="560">
        <v>4</v>
      </c>
      <c r="F133" s="560">
        <v>0</v>
      </c>
      <c r="G133" s="560">
        <v>1</v>
      </c>
      <c r="H133" s="560">
        <v>0</v>
      </c>
      <c r="I133" s="561">
        <v>0</v>
      </c>
      <c r="J133" s="560">
        <v>0</v>
      </c>
      <c r="K133" s="560">
        <v>0</v>
      </c>
      <c r="L133" s="560">
        <v>0</v>
      </c>
      <c r="M133" s="565"/>
      <c r="N133" s="556">
        <f t="shared" si="63"/>
        <v>0.41657987919183503</v>
      </c>
      <c r="O133" s="556">
        <f t="shared" si="64"/>
        <v>0.24044241404183697</v>
      </c>
      <c r="P133" s="556">
        <f t="shared" si="65"/>
        <v>0.42476372517786981</v>
      </c>
      <c r="Q133" s="556">
        <f t="shared" si="66"/>
        <v>0</v>
      </c>
      <c r="R133" s="556">
        <f t="shared" si="67"/>
        <v>0.3819709702062643</v>
      </c>
      <c r="S133" s="556">
        <f t="shared" si="68"/>
        <v>0</v>
      </c>
      <c r="T133" s="556">
        <f t="shared" si="69"/>
        <v>0</v>
      </c>
      <c r="U133" s="556">
        <f t="shared" si="70"/>
        <v>0</v>
      </c>
      <c r="V133" s="556">
        <f t="shared" si="71"/>
        <v>0</v>
      </c>
      <c r="W133" s="557">
        <f t="shared" si="72"/>
        <v>0</v>
      </c>
      <c r="X133" s="558">
        <f t="shared" si="73"/>
        <v>0.14637569886178062</v>
      </c>
      <c r="Y133" s="558">
        <f t="shared" si="74"/>
        <v>0.13522325230144272</v>
      </c>
      <c r="Z133" s="558">
        <f t="shared" si="75"/>
        <v>0.19098548510313215</v>
      </c>
      <c r="AA133" s="558">
        <f t="shared" si="76"/>
        <v>0.29275139772356124</v>
      </c>
      <c r="AB133" s="558">
        <f t="shared" si="77"/>
        <v>0</v>
      </c>
      <c r="AC133" s="558">
        <f t="shared" si="78"/>
        <v>0.27044650460288544</v>
      </c>
      <c r="AD133" s="559">
        <f t="shared" si="79"/>
        <v>0</v>
      </c>
      <c r="AE133" s="565"/>
      <c r="AF133" s="479"/>
      <c r="AG133" s="595"/>
      <c r="AH133" s="595"/>
      <c r="AI133" s="595"/>
      <c r="AJ133" s="595"/>
      <c r="AK133" s="595"/>
      <c r="AL133" s="595"/>
      <c r="AM133" s="595"/>
      <c r="AN133" s="595"/>
      <c r="AO133" s="595"/>
      <c r="AP133" s="595"/>
      <c r="AQ133" s="595"/>
      <c r="AR133" s="595"/>
      <c r="AS133" s="595"/>
      <c r="AT133" s="595"/>
      <c r="AU133" s="595"/>
      <c r="AV133" s="595"/>
      <c r="AW133" s="595"/>
      <c r="AX133" s="595"/>
      <c r="AY133" s="595"/>
      <c r="AZ133" s="595"/>
      <c r="BA133" s="595"/>
      <c r="BB133" s="595"/>
      <c r="BC133" s="595"/>
      <c r="BD133" s="595"/>
      <c r="BE133" s="595"/>
      <c r="BF133" s="595"/>
      <c r="BG133" s="595"/>
      <c r="BH133" s="595"/>
      <c r="BI133" s="595"/>
      <c r="BJ133" s="595"/>
      <c r="BK133" s="595"/>
      <c r="BL133" s="595"/>
      <c r="BM133" s="595"/>
      <c r="BN133" s="595"/>
      <c r="BO133" s="595"/>
      <c r="BP133" s="595"/>
      <c r="BQ133" s="595"/>
      <c r="BR133" s="595"/>
      <c r="BS133" s="595"/>
      <c r="BT133" s="595"/>
      <c r="BU133" s="595"/>
      <c r="BV133" s="595"/>
      <c r="BW133" s="595"/>
      <c r="BX133" s="595"/>
      <c r="BY133" s="595"/>
      <c r="BZ133" s="595"/>
      <c r="CA133" s="595"/>
      <c r="CB133" s="595"/>
      <c r="CC133" s="595"/>
      <c r="CD133" s="595"/>
      <c r="CE133" s="595"/>
      <c r="CF133" s="595"/>
      <c r="CG133" s="595"/>
      <c r="CH133" s="595"/>
      <c r="CI133" s="595"/>
      <c r="CJ133" s="595"/>
      <c r="CK133" s="595"/>
      <c r="CL133" s="595"/>
      <c r="CM133" s="595"/>
      <c r="CN133" s="595"/>
      <c r="CO133" s="595"/>
      <c r="CP133" s="595"/>
      <c r="CQ133" s="595"/>
      <c r="CR133" s="595"/>
      <c r="CS133" s="595"/>
      <c r="CT133" s="595"/>
    </row>
    <row r="134" spans="1:100" ht="15" customHeight="1">
      <c r="A134" s="588" t="s">
        <v>261</v>
      </c>
      <c r="B134" s="14" t="s">
        <v>180</v>
      </c>
      <c r="C134" s="560">
        <v>0</v>
      </c>
      <c r="D134" s="560">
        <v>5</v>
      </c>
      <c r="E134" s="560">
        <v>2</v>
      </c>
      <c r="F134" s="560">
        <v>0</v>
      </c>
      <c r="G134" s="560">
        <v>1</v>
      </c>
      <c r="H134" s="560">
        <v>0</v>
      </c>
      <c r="I134" s="561">
        <v>1</v>
      </c>
      <c r="J134" s="560">
        <v>1</v>
      </c>
      <c r="K134" s="560">
        <v>0</v>
      </c>
      <c r="L134" s="560">
        <v>4</v>
      </c>
      <c r="M134" s="565"/>
      <c r="N134" s="556">
        <f t="shared" si="63"/>
        <v>0</v>
      </c>
      <c r="O134" s="556">
        <f t="shared" si="64"/>
        <v>0.60110603510459237</v>
      </c>
      <c r="P134" s="556">
        <f t="shared" si="65"/>
        <v>0.21238186258893491</v>
      </c>
      <c r="Q134" s="556">
        <f t="shared" si="66"/>
        <v>0</v>
      </c>
      <c r="R134" s="556">
        <f t="shared" si="67"/>
        <v>0.3819709702062643</v>
      </c>
      <c r="S134" s="556">
        <f t="shared" si="68"/>
        <v>0</v>
      </c>
      <c r="T134" s="556">
        <f t="shared" si="69"/>
        <v>2.3424689622862496E-2</v>
      </c>
      <c r="U134" s="556">
        <f t="shared" si="70"/>
        <v>0.10388531061707874</v>
      </c>
      <c r="V134" s="556">
        <f t="shared" si="71"/>
        <v>0</v>
      </c>
      <c r="W134" s="557">
        <f t="shared" si="72"/>
        <v>0.39749577660737356</v>
      </c>
      <c r="X134" s="558">
        <f t="shared" si="73"/>
        <v>0.17202646447471062</v>
      </c>
      <c r="Y134" s="558">
        <f t="shared" si="74"/>
        <v>0.11759973724168356</v>
      </c>
      <c r="Z134" s="558">
        <f t="shared" si="75"/>
        <v>0.38973337340681891</v>
      </c>
      <c r="AA134" s="558">
        <f t="shared" si="76"/>
        <v>0.23909177357995831</v>
      </c>
      <c r="AB134" s="558">
        <f t="shared" si="77"/>
        <v>0.10496115536946296</v>
      </c>
      <c r="AC134" s="558">
        <f t="shared" si="78"/>
        <v>0.20337197442338181</v>
      </c>
      <c r="AD134" s="559">
        <f t="shared" si="79"/>
        <v>3.182750005998531E-2</v>
      </c>
      <c r="AE134" s="565"/>
      <c r="CU134" s="542"/>
      <c r="CV134" s="542"/>
    </row>
    <row r="135" spans="1:100" ht="15" customHeight="1">
      <c r="A135" s="588" t="s">
        <v>264</v>
      </c>
      <c r="B135" s="14" t="s">
        <v>185</v>
      </c>
      <c r="C135" s="560">
        <v>1</v>
      </c>
      <c r="D135" s="560">
        <v>1</v>
      </c>
      <c r="E135" s="560">
        <v>0</v>
      </c>
      <c r="F135" s="560">
        <v>1</v>
      </c>
      <c r="G135" s="560">
        <v>0</v>
      </c>
      <c r="H135" s="560">
        <v>0</v>
      </c>
      <c r="I135" s="561">
        <v>2</v>
      </c>
      <c r="J135" s="560">
        <v>2</v>
      </c>
      <c r="K135" s="560">
        <v>2</v>
      </c>
      <c r="L135" s="560">
        <v>0</v>
      </c>
      <c r="M135" s="565"/>
      <c r="N135" s="556">
        <f t="shared" si="63"/>
        <v>0.20828993959591752</v>
      </c>
      <c r="O135" s="556">
        <f t="shared" si="64"/>
        <v>0.12022120702091849</v>
      </c>
      <c r="P135" s="556">
        <f t="shared" si="65"/>
        <v>0</v>
      </c>
      <c r="Q135" s="556">
        <f t="shared" si="66"/>
        <v>0.19665683382497542</v>
      </c>
      <c r="R135" s="556">
        <f t="shared" si="67"/>
        <v>0</v>
      </c>
      <c r="S135" s="556">
        <f t="shared" si="68"/>
        <v>0</v>
      </c>
      <c r="T135" s="556">
        <f t="shared" si="69"/>
        <v>4.6849379245724992E-2</v>
      </c>
      <c r="U135" s="556">
        <f t="shared" si="70"/>
        <v>0.20777062123415749</v>
      </c>
      <c r="V135" s="556">
        <f t="shared" si="71"/>
        <v>9.1099571832012394E-2</v>
      </c>
      <c r="W135" s="557">
        <f t="shared" si="72"/>
        <v>0</v>
      </c>
      <c r="X135" s="558">
        <f t="shared" si="73"/>
        <v>8.7088755275370633E-2</v>
      </c>
      <c r="Y135" s="558">
        <f t="shared" si="74"/>
        <v>0.10886094409421329</v>
      </c>
      <c r="Z135" s="558">
        <f t="shared" si="75"/>
        <v>0</v>
      </c>
      <c r="AA135" s="558">
        <f t="shared" si="76"/>
        <v>0.1050335960883623</v>
      </c>
      <c r="AB135" s="558">
        <f t="shared" si="77"/>
        <v>6.9143914462378969E-2</v>
      </c>
      <c r="AC135" s="558">
        <f t="shared" si="78"/>
        <v>0.13129199511045286</v>
      </c>
      <c r="AD135" s="559">
        <f t="shared" si="79"/>
        <v>8.6429893077973718E-2</v>
      </c>
      <c r="AE135" s="565"/>
      <c r="AF135" s="595"/>
      <c r="CU135" s="586"/>
      <c r="CV135" s="586"/>
    </row>
    <row r="136" spans="1:100" s="586" customFormat="1" ht="15" customHeight="1">
      <c r="A136" s="588" t="s">
        <v>233</v>
      </c>
      <c r="B136" s="14" t="s">
        <v>247</v>
      </c>
      <c r="C136" s="560">
        <v>0</v>
      </c>
      <c r="D136" s="560">
        <v>1</v>
      </c>
      <c r="E136" s="560">
        <v>3</v>
      </c>
      <c r="F136" s="560">
        <v>2</v>
      </c>
      <c r="G136" s="560">
        <v>1</v>
      </c>
      <c r="H136" s="560">
        <v>0</v>
      </c>
      <c r="I136" s="561">
        <v>1</v>
      </c>
      <c r="J136" s="560">
        <v>0</v>
      </c>
      <c r="K136" s="560">
        <v>0</v>
      </c>
      <c r="L136" s="560">
        <v>0</v>
      </c>
      <c r="M136" s="565"/>
      <c r="N136" s="556">
        <f t="shared" si="63"/>
        <v>0</v>
      </c>
      <c r="O136" s="556">
        <f t="shared" si="64"/>
        <v>0.12022120702091849</v>
      </c>
      <c r="P136" s="556">
        <f t="shared" si="65"/>
        <v>0.31857279388340237</v>
      </c>
      <c r="Q136" s="556">
        <f t="shared" si="66"/>
        <v>0.39331366764995085</v>
      </c>
      <c r="R136" s="556">
        <f t="shared" si="67"/>
        <v>0.3819709702062643</v>
      </c>
      <c r="S136" s="556">
        <f t="shared" si="68"/>
        <v>0</v>
      </c>
      <c r="T136" s="556">
        <f t="shared" si="69"/>
        <v>2.3424689622862496E-2</v>
      </c>
      <c r="U136" s="556">
        <f t="shared" si="70"/>
        <v>0</v>
      </c>
      <c r="V136" s="556">
        <f t="shared" si="71"/>
        <v>0</v>
      </c>
      <c r="W136" s="557">
        <f t="shared" si="72"/>
        <v>0</v>
      </c>
      <c r="X136" s="558">
        <f t="shared" si="73"/>
        <v>0.12375033283833985</v>
      </c>
      <c r="Y136" s="558">
        <f t="shared" si="74"/>
        <v>0.10694154477214177</v>
      </c>
      <c r="Z136" s="558">
        <f t="shared" si="75"/>
        <v>0.19098548510313215</v>
      </c>
      <c r="AA136" s="558">
        <f t="shared" si="76"/>
        <v>0.24281572775210719</v>
      </c>
      <c r="AB136" s="558">
        <f t="shared" si="77"/>
        <v>4.6849379245724994E-3</v>
      </c>
      <c r="AC136" s="558">
        <f t="shared" si="78"/>
        <v>0.20802691713856791</v>
      </c>
      <c r="AD136" s="559">
        <f t="shared" si="79"/>
        <v>5.8561724057156241E-3</v>
      </c>
      <c r="AE136" s="596"/>
      <c r="AF136" s="595"/>
      <c r="AG136" s="595"/>
      <c r="AH136" s="595"/>
      <c r="AI136" s="595"/>
      <c r="AJ136" s="595"/>
      <c r="AK136" s="595"/>
      <c r="AL136" s="595"/>
      <c r="AM136" s="595"/>
      <c r="AN136" s="595"/>
      <c r="AO136" s="595"/>
      <c r="AP136" s="595"/>
      <c r="AQ136" s="595"/>
      <c r="AR136" s="595"/>
      <c r="AS136" s="595"/>
      <c r="AT136" s="595"/>
      <c r="AU136" s="595"/>
      <c r="AV136" s="595"/>
      <c r="AW136" s="595"/>
      <c r="AX136" s="595"/>
      <c r="AY136" s="595"/>
      <c r="AZ136" s="595"/>
      <c r="BA136" s="595"/>
      <c r="BB136" s="595"/>
      <c r="BC136" s="595"/>
      <c r="BD136" s="595"/>
      <c r="BE136" s="595"/>
      <c r="BF136" s="595"/>
      <c r="BG136" s="595"/>
      <c r="BH136" s="595"/>
      <c r="BI136" s="595"/>
      <c r="BJ136" s="595"/>
      <c r="BK136" s="595"/>
      <c r="BL136" s="595"/>
      <c r="BM136" s="595"/>
      <c r="BN136" s="595"/>
      <c r="BO136" s="595"/>
      <c r="BP136" s="595"/>
      <c r="BQ136" s="595"/>
      <c r="BR136" s="595"/>
      <c r="BS136" s="595"/>
      <c r="BT136" s="595"/>
      <c r="BU136" s="595"/>
      <c r="BV136" s="595"/>
      <c r="BW136" s="595"/>
      <c r="BX136" s="595"/>
      <c r="BY136" s="595"/>
      <c r="BZ136" s="595"/>
      <c r="CA136" s="595"/>
      <c r="CB136" s="595"/>
      <c r="CC136" s="595"/>
      <c r="CD136" s="595"/>
      <c r="CE136" s="595"/>
      <c r="CF136" s="595"/>
      <c r="CG136" s="595"/>
      <c r="CH136" s="595"/>
      <c r="CI136" s="595"/>
      <c r="CJ136" s="595"/>
      <c r="CK136" s="595"/>
      <c r="CL136" s="595"/>
      <c r="CM136" s="595"/>
      <c r="CN136" s="595"/>
      <c r="CO136" s="595"/>
      <c r="CP136" s="595"/>
      <c r="CQ136" s="595"/>
      <c r="CR136" s="595"/>
      <c r="CS136" s="595"/>
      <c r="CT136" s="595"/>
      <c r="CU136" s="410"/>
      <c r="CV136" s="410"/>
    </row>
    <row r="137" spans="1:100" s="606" customFormat="1" ht="15" customHeight="1">
      <c r="A137" s="597" t="s">
        <v>6389</v>
      </c>
      <c r="B137" s="453" t="s">
        <v>187</v>
      </c>
      <c r="C137" s="598">
        <v>0</v>
      </c>
      <c r="D137" s="598">
        <v>1</v>
      </c>
      <c r="E137" s="598">
        <v>0</v>
      </c>
      <c r="F137" s="598">
        <v>1</v>
      </c>
      <c r="G137" s="598">
        <v>0</v>
      </c>
      <c r="H137" s="598">
        <v>2</v>
      </c>
      <c r="I137" s="599">
        <v>2</v>
      </c>
      <c r="J137" s="598">
        <v>0</v>
      </c>
      <c r="K137" s="598">
        <v>0</v>
      </c>
      <c r="L137" s="598">
        <v>1</v>
      </c>
      <c r="M137" s="600"/>
      <c r="N137" s="601">
        <f t="shared" si="63"/>
        <v>0</v>
      </c>
      <c r="O137" s="601">
        <f t="shared" si="64"/>
        <v>0.12022120702091849</v>
      </c>
      <c r="P137" s="601">
        <f t="shared" si="65"/>
        <v>0</v>
      </c>
      <c r="Q137" s="601">
        <f t="shared" si="66"/>
        <v>0.19665683382497542</v>
      </c>
      <c r="R137" s="601">
        <f t="shared" si="67"/>
        <v>0</v>
      </c>
      <c r="S137" s="601">
        <f t="shared" si="68"/>
        <v>0.4546487838145033</v>
      </c>
      <c r="T137" s="601">
        <f t="shared" si="69"/>
        <v>4.6849379245724992E-2</v>
      </c>
      <c r="U137" s="601">
        <f t="shared" si="70"/>
        <v>0</v>
      </c>
      <c r="V137" s="601">
        <f t="shared" si="71"/>
        <v>0</v>
      </c>
      <c r="W137" s="602">
        <f t="shared" si="72"/>
        <v>9.9373944151843391E-2</v>
      </c>
      <c r="X137" s="603">
        <f t="shared" si="73"/>
        <v>9.1775014805796556E-2</v>
      </c>
      <c r="Y137" s="603">
        <f t="shared" si="74"/>
        <v>0.10229702548826528</v>
      </c>
      <c r="Z137" s="603">
        <f t="shared" si="75"/>
        <v>4.9686972075921695E-2</v>
      </c>
      <c r="AA137" s="603">
        <f t="shared" si="76"/>
        <v>6.3375608169178782E-2</v>
      </c>
      <c r="AB137" s="603">
        <f t="shared" si="77"/>
        <v>0.12017442144241434</v>
      </c>
      <c r="AC137" s="603">
        <f t="shared" si="78"/>
        <v>7.9219510211473471E-2</v>
      </c>
      <c r="AD137" s="604">
        <f t="shared" si="79"/>
        <v>0.12537454076505708</v>
      </c>
      <c r="AE137" s="600"/>
      <c r="AF137" s="605"/>
      <c r="AG137" s="605"/>
      <c r="AH137" s="605"/>
      <c r="AI137" s="605"/>
      <c r="AJ137" s="605"/>
      <c r="AK137" s="605"/>
      <c r="AL137" s="605"/>
      <c r="AM137" s="605"/>
      <c r="AN137" s="605"/>
      <c r="AO137" s="605"/>
      <c r="AP137" s="605"/>
      <c r="AQ137" s="605"/>
      <c r="AR137" s="605"/>
      <c r="AS137" s="605"/>
      <c r="AT137" s="605"/>
      <c r="AU137" s="605"/>
      <c r="AV137" s="605"/>
      <c r="AW137" s="605"/>
      <c r="AX137" s="605"/>
      <c r="AY137" s="605"/>
      <c r="AZ137" s="605"/>
      <c r="BA137" s="605"/>
      <c r="BB137" s="605"/>
      <c r="BC137" s="605"/>
      <c r="BD137" s="605"/>
      <c r="BE137" s="605"/>
      <c r="BF137" s="605"/>
      <c r="BG137" s="605"/>
      <c r="BH137" s="605"/>
      <c r="BI137" s="605"/>
      <c r="BJ137" s="605"/>
      <c r="BK137" s="605"/>
      <c r="BL137" s="605"/>
      <c r="BM137" s="605"/>
      <c r="BN137" s="605"/>
      <c r="BO137" s="605"/>
      <c r="BP137" s="605"/>
      <c r="BQ137" s="605"/>
      <c r="BR137" s="605"/>
      <c r="BS137" s="605"/>
      <c r="BT137" s="605"/>
      <c r="BU137" s="605"/>
      <c r="BV137" s="605"/>
      <c r="BW137" s="605"/>
      <c r="BX137" s="605"/>
      <c r="BY137" s="605"/>
      <c r="BZ137" s="605"/>
      <c r="CA137" s="605"/>
      <c r="CB137" s="605"/>
      <c r="CC137" s="605"/>
      <c r="CD137" s="605"/>
      <c r="CE137" s="605"/>
      <c r="CF137" s="605"/>
      <c r="CG137" s="605"/>
      <c r="CH137" s="605"/>
      <c r="CI137" s="605"/>
      <c r="CJ137" s="605"/>
      <c r="CK137" s="605"/>
      <c r="CL137" s="605"/>
      <c r="CM137" s="605"/>
      <c r="CN137" s="605"/>
      <c r="CO137" s="605"/>
      <c r="CP137" s="605"/>
      <c r="CQ137" s="605"/>
      <c r="CR137" s="605"/>
      <c r="CS137" s="605"/>
      <c r="CT137" s="605"/>
    </row>
    <row r="138" spans="1:100" s="586" customFormat="1" ht="15" customHeight="1">
      <c r="A138" s="607" t="s">
        <v>6373</v>
      </c>
      <c r="B138" s="19" t="s">
        <v>162</v>
      </c>
      <c r="C138" s="608">
        <v>1</v>
      </c>
      <c r="D138" s="608">
        <v>0</v>
      </c>
      <c r="E138" s="608">
        <v>2</v>
      </c>
      <c r="F138" s="608">
        <v>1</v>
      </c>
      <c r="G138" s="608">
        <v>0</v>
      </c>
      <c r="H138" s="608">
        <v>0</v>
      </c>
      <c r="I138" s="609">
        <v>1</v>
      </c>
      <c r="J138" s="608">
        <v>0</v>
      </c>
      <c r="K138" s="608">
        <v>0</v>
      </c>
      <c r="L138" s="608">
        <v>0</v>
      </c>
      <c r="M138" s="596"/>
      <c r="N138" s="610">
        <f t="shared" si="63"/>
        <v>0.20828993959591752</v>
      </c>
      <c r="O138" s="610">
        <f t="shared" si="64"/>
        <v>0</v>
      </c>
      <c r="P138" s="610">
        <f t="shared" si="65"/>
        <v>0.21238186258893491</v>
      </c>
      <c r="Q138" s="610">
        <f t="shared" si="66"/>
        <v>0.19665683382497542</v>
      </c>
      <c r="R138" s="610">
        <f t="shared" si="67"/>
        <v>0</v>
      </c>
      <c r="S138" s="610">
        <f t="shared" si="68"/>
        <v>0</v>
      </c>
      <c r="T138" s="610">
        <f t="shared" si="69"/>
        <v>2.3424689622862496E-2</v>
      </c>
      <c r="U138" s="610">
        <f t="shared" si="70"/>
        <v>0</v>
      </c>
      <c r="V138" s="610">
        <f t="shared" si="71"/>
        <v>0</v>
      </c>
      <c r="W138" s="611">
        <f t="shared" si="72"/>
        <v>0</v>
      </c>
      <c r="X138" s="612">
        <f t="shared" si="73"/>
        <v>6.4075332563269041E-2</v>
      </c>
      <c r="Y138" s="612">
        <f t="shared" si="74"/>
        <v>8.0094165704086298E-2</v>
      </c>
      <c r="Z138" s="612">
        <f t="shared" si="75"/>
        <v>0</v>
      </c>
      <c r="AA138" s="612">
        <f t="shared" si="76"/>
        <v>0.12346572720196558</v>
      </c>
      <c r="AB138" s="612">
        <f t="shared" si="77"/>
        <v>4.6849379245724994E-3</v>
      </c>
      <c r="AC138" s="612">
        <f t="shared" si="78"/>
        <v>0.15433215900245698</v>
      </c>
      <c r="AD138" s="613">
        <f t="shared" si="79"/>
        <v>5.8561724057156241E-3</v>
      </c>
      <c r="AE138" s="565"/>
      <c r="AF138" s="479"/>
      <c r="AG138" s="595"/>
      <c r="AH138" s="595"/>
      <c r="AI138" s="595"/>
      <c r="AJ138" s="595"/>
      <c r="AK138" s="595"/>
      <c r="AL138" s="595"/>
      <c r="AM138" s="595"/>
      <c r="AN138" s="595"/>
      <c r="AO138" s="595"/>
      <c r="AP138" s="595"/>
      <c r="AQ138" s="595"/>
      <c r="AR138" s="595"/>
      <c r="AS138" s="595"/>
      <c r="AT138" s="595"/>
      <c r="AU138" s="595"/>
      <c r="AV138" s="595"/>
      <c r="AW138" s="595"/>
      <c r="AX138" s="595"/>
      <c r="AY138" s="595"/>
      <c r="AZ138" s="595"/>
      <c r="BA138" s="595"/>
      <c r="BB138" s="595"/>
      <c r="BC138" s="595"/>
      <c r="BD138" s="595"/>
      <c r="BE138" s="595"/>
      <c r="BF138" s="595"/>
      <c r="BG138" s="595"/>
      <c r="BH138" s="595"/>
      <c r="BI138" s="595"/>
      <c r="BJ138" s="595"/>
      <c r="BK138" s="595"/>
      <c r="BL138" s="595"/>
      <c r="BM138" s="595"/>
      <c r="BN138" s="595"/>
      <c r="BO138" s="595"/>
      <c r="BP138" s="595"/>
      <c r="BQ138" s="595"/>
      <c r="BR138" s="595"/>
      <c r="BS138" s="595"/>
      <c r="BT138" s="595"/>
      <c r="BU138" s="595"/>
      <c r="BV138" s="595"/>
      <c r="BW138" s="595"/>
      <c r="BX138" s="595"/>
      <c r="BY138" s="595"/>
      <c r="BZ138" s="595"/>
      <c r="CA138" s="595"/>
      <c r="CB138" s="595"/>
      <c r="CC138" s="595"/>
      <c r="CD138" s="595"/>
      <c r="CE138" s="595"/>
      <c r="CF138" s="595"/>
      <c r="CG138" s="595"/>
      <c r="CH138" s="595"/>
      <c r="CI138" s="595"/>
      <c r="CJ138" s="595"/>
      <c r="CK138" s="595"/>
      <c r="CL138" s="595"/>
      <c r="CM138" s="595"/>
      <c r="CN138" s="595"/>
      <c r="CO138" s="595"/>
      <c r="CP138" s="595"/>
      <c r="CQ138" s="595"/>
      <c r="CR138" s="595"/>
      <c r="CS138" s="595"/>
      <c r="CT138" s="595"/>
    </row>
    <row r="139" spans="1:100" s="606" customFormat="1" ht="15" customHeight="1">
      <c r="A139" s="597" t="s">
        <v>6374</v>
      </c>
      <c r="B139" s="453" t="s">
        <v>146</v>
      </c>
      <c r="C139" s="598">
        <v>0</v>
      </c>
      <c r="D139" s="598">
        <v>0</v>
      </c>
      <c r="E139" s="598">
        <v>2</v>
      </c>
      <c r="F139" s="598">
        <v>2</v>
      </c>
      <c r="G139" s="598">
        <v>0</v>
      </c>
      <c r="H139" s="598">
        <v>0</v>
      </c>
      <c r="I139" s="599">
        <v>0</v>
      </c>
      <c r="J139" s="598">
        <v>0</v>
      </c>
      <c r="K139" s="598">
        <v>0</v>
      </c>
      <c r="L139" s="598">
        <v>0</v>
      </c>
      <c r="M139" s="600"/>
      <c r="N139" s="601">
        <f t="shared" si="63"/>
        <v>0</v>
      </c>
      <c r="O139" s="601">
        <f t="shared" si="64"/>
        <v>0</v>
      </c>
      <c r="P139" s="601">
        <f t="shared" si="65"/>
        <v>0.21238186258893491</v>
      </c>
      <c r="Q139" s="601">
        <f t="shared" si="66"/>
        <v>0.39331366764995085</v>
      </c>
      <c r="R139" s="601">
        <f t="shared" si="67"/>
        <v>0</v>
      </c>
      <c r="S139" s="601">
        <f t="shared" si="68"/>
        <v>0</v>
      </c>
      <c r="T139" s="601">
        <f t="shared" si="69"/>
        <v>0</v>
      </c>
      <c r="U139" s="601">
        <f t="shared" si="70"/>
        <v>0</v>
      </c>
      <c r="V139" s="601">
        <f t="shared" si="71"/>
        <v>0</v>
      </c>
      <c r="W139" s="602">
        <f t="shared" si="72"/>
        <v>0</v>
      </c>
      <c r="X139" s="603">
        <f t="shared" si="73"/>
        <v>6.0569553023888577E-2</v>
      </c>
      <c r="Y139" s="603">
        <f t="shared" si="74"/>
        <v>7.5711941279860723E-2</v>
      </c>
      <c r="Z139" s="603">
        <f t="shared" si="75"/>
        <v>0</v>
      </c>
      <c r="AA139" s="603">
        <f t="shared" si="76"/>
        <v>0.12113910604777715</v>
      </c>
      <c r="AB139" s="603">
        <f t="shared" si="77"/>
        <v>0</v>
      </c>
      <c r="AC139" s="603">
        <f t="shared" si="78"/>
        <v>0.15142388255972145</v>
      </c>
      <c r="AD139" s="604">
        <f t="shared" si="79"/>
        <v>0</v>
      </c>
      <c r="AE139" s="614"/>
      <c r="AF139" s="605"/>
      <c r="AG139" s="605"/>
      <c r="AH139" s="605"/>
      <c r="AI139" s="605"/>
      <c r="AJ139" s="605"/>
      <c r="AK139" s="605"/>
      <c r="AL139" s="605"/>
      <c r="AM139" s="605"/>
      <c r="AN139" s="605"/>
      <c r="AO139" s="605"/>
      <c r="AP139" s="605"/>
      <c r="AQ139" s="605"/>
      <c r="AR139" s="605"/>
      <c r="AS139" s="605"/>
      <c r="AT139" s="605"/>
      <c r="AU139" s="605"/>
      <c r="AV139" s="605"/>
      <c r="AW139" s="605"/>
      <c r="AX139" s="605"/>
      <c r="AY139" s="605"/>
      <c r="AZ139" s="605"/>
      <c r="BA139" s="605"/>
      <c r="BB139" s="605"/>
      <c r="BC139" s="605"/>
      <c r="BD139" s="605"/>
      <c r="BE139" s="605"/>
      <c r="BF139" s="605"/>
      <c r="BG139" s="605"/>
      <c r="BH139" s="605"/>
      <c r="BI139" s="605"/>
      <c r="BJ139" s="605"/>
      <c r="BK139" s="605"/>
      <c r="BL139" s="605"/>
      <c r="BM139" s="605"/>
      <c r="BN139" s="605"/>
      <c r="BO139" s="605"/>
      <c r="BP139" s="605"/>
      <c r="BQ139" s="605"/>
      <c r="BR139" s="605"/>
      <c r="BS139" s="605"/>
      <c r="BT139" s="605"/>
      <c r="BU139" s="605"/>
      <c r="BV139" s="605"/>
      <c r="BW139" s="605"/>
      <c r="BX139" s="605"/>
      <c r="BY139" s="605"/>
      <c r="BZ139" s="605"/>
      <c r="CA139" s="605"/>
      <c r="CB139" s="605"/>
      <c r="CC139" s="605"/>
      <c r="CD139" s="605"/>
      <c r="CE139" s="605"/>
      <c r="CF139" s="605"/>
      <c r="CG139" s="605"/>
      <c r="CH139" s="605"/>
      <c r="CI139" s="605"/>
      <c r="CJ139" s="605"/>
      <c r="CK139" s="605"/>
      <c r="CL139" s="605"/>
      <c r="CM139" s="605"/>
      <c r="CN139" s="605"/>
      <c r="CO139" s="605"/>
      <c r="CP139" s="605"/>
      <c r="CQ139" s="605"/>
      <c r="CR139" s="605"/>
      <c r="CS139" s="605"/>
      <c r="CT139" s="605"/>
    </row>
    <row r="140" spans="1:100" s="586" customFormat="1" ht="15" customHeight="1">
      <c r="A140" s="588" t="s">
        <v>250</v>
      </c>
      <c r="B140" s="14" t="s">
        <v>191</v>
      </c>
      <c r="C140" s="560">
        <v>0</v>
      </c>
      <c r="D140" s="560">
        <v>3</v>
      </c>
      <c r="E140" s="560">
        <v>2</v>
      </c>
      <c r="F140" s="560">
        <v>0</v>
      </c>
      <c r="G140" s="560">
        <v>0</v>
      </c>
      <c r="H140" s="560">
        <v>0</v>
      </c>
      <c r="I140" s="561">
        <v>0</v>
      </c>
      <c r="J140" s="560">
        <v>0</v>
      </c>
      <c r="K140" s="560">
        <v>0</v>
      </c>
      <c r="L140" s="560">
        <v>1</v>
      </c>
      <c r="M140" s="565"/>
      <c r="N140" s="556">
        <f t="shared" si="63"/>
        <v>0</v>
      </c>
      <c r="O140" s="556">
        <f t="shared" si="64"/>
        <v>0.36066362106275546</v>
      </c>
      <c r="P140" s="556">
        <f t="shared" si="65"/>
        <v>0.21238186258893491</v>
      </c>
      <c r="Q140" s="556">
        <f t="shared" si="66"/>
        <v>0</v>
      </c>
      <c r="R140" s="556">
        <f t="shared" si="67"/>
        <v>0</v>
      </c>
      <c r="S140" s="556">
        <f t="shared" si="68"/>
        <v>0</v>
      </c>
      <c r="T140" s="556">
        <f t="shared" si="69"/>
        <v>0</v>
      </c>
      <c r="U140" s="556">
        <f t="shared" si="70"/>
        <v>0</v>
      </c>
      <c r="V140" s="556">
        <f t="shared" si="71"/>
        <v>0</v>
      </c>
      <c r="W140" s="557">
        <f t="shared" si="72"/>
        <v>9.9373944151843391E-2</v>
      </c>
      <c r="X140" s="558">
        <f t="shared" si="73"/>
        <v>6.7241942780353378E-2</v>
      </c>
      <c r="Y140" s="558">
        <f t="shared" si="74"/>
        <v>7.1630685456461299E-2</v>
      </c>
      <c r="Z140" s="558">
        <f t="shared" si="75"/>
        <v>4.9686972075921695E-2</v>
      </c>
      <c r="AA140" s="558">
        <f t="shared" si="76"/>
        <v>0.11460909673033808</v>
      </c>
      <c r="AB140" s="558">
        <f t="shared" si="77"/>
        <v>1.9874788830368677E-2</v>
      </c>
      <c r="AC140" s="558">
        <f t="shared" si="78"/>
        <v>0.1432613709129226</v>
      </c>
      <c r="AD140" s="559">
        <f t="shared" si="79"/>
        <v>0</v>
      </c>
      <c r="AE140" s="615"/>
      <c r="AF140" s="595"/>
      <c r="AG140" s="595"/>
      <c r="AH140" s="595"/>
      <c r="AI140" s="595"/>
      <c r="AJ140" s="595"/>
      <c r="AK140" s="595"/>
      <c r="AL140" s="595"/>
      <c r="AM140" s="595"/>
      <c r="AN140" s="595"/>
      <c r="AO140" s="595"/>
      <c r="AP140" s="595"/>
      <c r="AQ140" s="595"/>
      <c r="AR140" s="595"/>
      <c r="AS140" s="595"/>
      <c r="AT140" s="595"/>
      <c r="AU140" s="595"/>
      <c r="AV140" s="595"/>
      <c r="AW140" s="595"/>
      <c r="AX140" s="595"/>
      <c r="AY140" s="595"/>
      <c r="AZ140" s="595"/>
      <c r="BA140" s="595"/>
      <c r="BB140" s="595"/>
      <c r="BC140" s="595"/>
      <c r="BD140" s="595"/>
      <c r="BE140" s="595"/>
      <c r="BF140" s="595"/>
      <c r="BG140" s="595"/>
      <c r="BH140" s="595"/>
      <c r="BI140" s="595"/>
      <c r="BJ140" s="595"/>
      <c r="BK140" s="595"/>
      <c r="BL140" s="595"/>
      <c r="BM140" s="595"/>
      <c r="BN140" s="595"/>
      <c r="BO140" s="595"/>
      <c r="BP140" s="595"/>
      <c r="BQ140" s="595"/>
      <c r="BR140" s="595"/>
      <c r="BS140" s="595"/>
      <c r="BT140" s="595"/>
      <c r="BU140" s="595"/>
      <c r="BV140" s="595"/>
      <c r="BW140" s="595"/>
      <c r="BX140" s="595"/>
      <c r="BY140" s="595"/>
      <c r="BZ140" s="595"/>
      <c r="CA140" s="595"/>
      <c r="CB140" s="595"/>
      <c r="CC140" s="595"/>
      <c r="CD140" s="595"/>
      <c r="CE140" s="595"/>
      <c r="CF140" s="595"/>
      <c r="CG140" s="595"/>
      <c r="CH140" s="595"/>
      <c r="CI140" s="595"/>
      <c r="CJ140" s="595"/>
      <c r="CK140" s="595"/>
      <c r="CL140" s="595"/>
      <c r="CM140" s="595"/>
      <c r="CN140" s="595"/>
      <c r="CO140" s="595"/>
      <c r="CP140" s="595"/>
      <c r="CQ140" s="595"/>
      <c r="CR140" s="595"/>
      <c r="CS140" s="595"/>
      <c r="CT140" s="595"/>
      <c r="CU140" s="410"/>
      <c r="CV140" s="410"/>
    </row>
    <row r="141" spans="1:100" s="586" customFormat="1" ht="15" customHeight="1">
      <c r="A141" s="588" t="s">
        <v>6393</v>
      </c>
      <c r="B141" s="13" t="s">
        <v>140</v>
      </c>
      <c r="C141" s="553">
        <v>0</v>
      </c>
      <c r="D141" s="553">
        <v>0</v>
      </c>
      <c r="E141" s="553">
        <v>0</v>
      </c>
      <c r="F141" s="553">
        <v>0</v>
      </c>
      <c r="G141" s="553">
        <v>0</v>
      </c>
      <c r="H141" s="553">
        <v>2</v>
      </c>
      <c r="I141" s="555">
        <v>3</v>
      </c>
      <c r="J141" s="553">
        <v>0</v>
      </c>
      <c r="K141" s="553">
        <v>1</v>
      </c>
      <c r="L141" s="553">
        <v>8</v>
      </c>
      <c r="M141" s="587"/>
      <c r="N141" s="556">
        <f t="shared" si="63"/>
        <v>0</v>
      </c>
      <c r="O141" s="556">
        <f t="shared" si="64"/>
        <v>0</v>
      </c>
      <c r="P141" s="556">
        <f t="shared" si="65"/>
        <v>0</v>
      </c>
      <c r="Q141" s="556">
        <f t="shared" si="66"/>
        <v>0</v>
      </c>
      <c r="R141" s="556">
        <f t="shared" si="67"/>
        <v>0</v>
      </c>
      <c r="S141" s="556">
        <f t="shared" si="68"/>
        <v>0.4546487838145033</v>
      </c>
      <c r="T141" s="556">
        <f t="shared" si="69"/>
        <v>7.0274068868587489E-2</v>
      </c>
      <c r="U141" s="556">
        <f t="shared" si="70"/>
        <v>0</v>
      </c>
      <c r="V141" s="556">
        <f t="shared" si="71"/>
        <v>4.5549785916006197E-2</v>
      </c>
      <c r="W141" s="557">
        <f t="shared" si="72"/>
        <v>0.79499155321474713</v>
      </c>
      <c r="X141" s="558">
        <f t="shared" si="73"/>
        <v>0.13654641918138441</v>
      </c>
      <c r="Y141" s="558">
        <f t="shared" si="74"/>
        <v>7.1309079824887128E-2</v>
      </c>
      <c r="Z141" s="558">
        <f t="shared" si="75"/>
        <v>0.39749577660737356</v>
      </c>
      <c r="AA141" s="558">
        <f t="shared" si="76"/>
        <v>0</v>
      </c>
      <c r="AB141" s="558">
        <f t="shared" si="77"/>
        <v>0.27309283836276882</v>
      </c>
      <c r="AC141" s="558">
        <f t="shared" si="78"/>
        <v>0</v>
      </c>
      <c r="AD141" s="559">
        <f t="shared" si="79"/>
        <v>0.14261815964977426</v>
      </c>
      <c r="AE141" s="615"/>
      <c r="AF141" s="479"/>
      <c r="AG141" s="595"/>
      <c r="AH141" s="595"/>
      <c r="AI141" s="595"/>
      <c r="AJ141" s="595"/>
      <c r="AK141" s="595"/>
      <c r="AL141" s="595"/>
      <c r="AM141" s="595"/>
      <c r="AN141" s="595"/>
      <c r="AO141" s="595"/>
      <c r="AP141" s="595"/>
      <c r="AQ141" s="595"/>
      <c r="AR141" s="595"/>
      <c r="AS141" s="595"/>
      <c r="AT141" s="595"/>
      <c r="AU141" s="595"/>
      <c r="AV141" s="595"/>
      <c r="AW141" s="595"/>
      <c r="AX141" s="595"/>
      <c r="AY141" s="595"/>
      <c r="AZ141" s="595"/>
      <c r="BA141" s="595"/>
      <c r="BB141" s="595"/>
      <c r="BC141" s="595"/>
      <c r="BD141" s="595"/>
      <c r="BE141" s="595"/>
      <c r="BF141" s="595"/>
      <c r="BG141" s="595"/>
      <c r="BH141" s="595"/>
      <c r="BI141" s="595"/>
      <c r="BJ141" s="595"/>
      <c r="BK141" s="595"/>
      <c r="BL141" s="595"/>
      <c r="BM141" s="595"/>
      <c r="BN141" s="595"/>
      <c r="BO141" s="595"/>
      <c r="BP141" s="595"/>
      <c r="BQ141" s="595"/>
      <c r="BR141" s="595"/>
      <c r="BS141" s="595"/>
      <c r="BT141" s="595"/>
      <c r="BU141" s="595"/>
      <c r="BV141" s="595"/>
      <c r="BW141" s="595"/>
      <c r="BX141" s="595"/>
      <c r="BY141" s="595"/>
      <c r="BZ141" s="595"/>
      <c r="CA141" s="595"/>
      <c r="CB141" s="595"/>
      <c r="CC141" s="595"/>
      <c r="CD141" s="595"/>
      <c r="CE141" s="595"/>
      <c r="CF141" s="595"/>
      <c r="CG141" s="595"/>
      <c r="CH141" s="595"/>
      <c r="CI141" s="595"/>
      <c r="CJ141" s="595"/>
      <c r="CK141" s="595"/>
      <c r="CL141" s="595"/>
      <c r="CM141" s="595"/>
      <c r="CN141" s="595"/>
      <c r="CO141" s="595"/>
      <c r="CP141" s="595"/>
      <c r="CQ141" s="595"/>
      <c r="CR141" s="595"/>
      <c r="CS141" s="595"/>
      <c r="CT141" s="595"/>
      <c r="CU141" s="410"/>
      <c r="CV141" s="410"/>
    </row>
    <row r="142" spans="1:100" ht="15" customHeight="1">
      <c r="A142" s="607" t="s">
        <v>6375</v>
      </c>
      <c r="B142" s="616" t="s">
        <v>147</v>
      </c>
      <c r="C142" s="617">
        <v>0</v>
      </c>
      <c r="D142" s="617">
        <v>0</v>
      </c>
      <c r="E142" s="617">
        <v>0</v>
      </c>
      <c r="F142" s="617">
        <v>0</v>
      </c>
      <c r="G142" s="617">
        <v>0</v>
      </c>
      <c r="H142" s="617">
        <v>2</v>
      </c>
      <c r="I142" s="618">
        <v>1</v>
      </c>
      <c r="J142" s="617">
        <v>0</v>
      </c>
      <c r="K142" s="617">
        <v>2</v>
      </c>
      <c r="L142" s="617">
        <v>0</v>
      </c>
      <c r="M142" s="615"/>
      <c r="N142" s="610">
        <f t="shared" si="63"/>
        <v>0</v>
      </c>
      <c r="O142" s="610">
        <f t="shared" si="64"/>
        <v>0</v>
      </c>
      <c r="P142" s="610">
        <f t="shared" si="65"/>
        <v>0</v>
      </c>
      <c r="Q142" s="610">
        <f t="shared" si="66"/>
        <v>0</v>
      </c>
      <c r="R142" s="610">
        <f t="shared" si="67"/>
        <v>0</v>
      </c>
      <c r="S142" s="610">
        <f t="shared" si="68"/>
        <v>0.4546487838145033</v>
      </c>
      <c r="T142" s="610">
        <f t="shared" si="69"/>
        <v>2.3424689622862496E-2</v>
      </c>
      <c r="U142" s="610">
        <f t="shared" si="70"/>
        <v>0</v>
      </c>
      <c r="V142" s="610">
        <f t="shared" si="71"/>
        <v>9.1099571832012394E-2</v>
      </c>
      <c r="W142" s="611">
        <f t="shared" si="72"/>
        <v>0</v>
      </c>
      <c r="X142" s="612">
        <f t="shared" si="73"/>
        <v>5.6917304526937815E-2</v>
      </c>
      <c r="Y142" s="612">
        <f t="shared" si="74"/>
        <v>7.1146630658672272E-2</v>
      </c>
      <c r="Z142" s="612">
        <f t="shared" si="75"/>
        <v>0</v>
      </c>
      <c r="AA142" s="612">
        <f t="shared" si="76"/>
        <v>0</v>
      </c>
      <c r="AB142" s="612">
        <f t="shared" si="77"/>
        <v>0.11383460905387563</v>
      </c>
      <c r="AC142" s="612">
        <f t="shared" si="78"/>
        <v>0</v>
      </c>
      <c r="AD142" s="613">
        <f t="shared" si="79"/>
        <v>0.14229326131734454</v>
      </c>
      <c r="AE142" s="565"/>
      <c r="AF142" s="595"/>
      <c r="CU142" s="586"/>
      <c r="CV142" s="586"/>
    </row>
    <row r="143" spans="1:100" s="586" customFormat="1" ht="15" customHeight="1">
      <c r="A143" s="607" t="s">
        <v>6376</v>
      </c>
      <c r="B143" s="19" t="s">
        <v>142</v>
      </c>
      <c r="C143" s="617">
        <v>0</v>
      </c>
      <c r="D143" s="617">
        <v>0</v>
      </c>
      <c r="E143" s="617">
        <v>1</v>
      </c>
      <c r="F143" s="617">
        <v>2</v>
      </c>
      <c r="G143" s="617">
        <v>0</v>
      </c>
      <c r="H143" s="617">
        <v>0</v>
      </c>
      <c r="I143" s="618">
        <v>1</v>
      </c>
      <c r="J143" s="617">
        <v>0</v>
      </c>
      <c r="K143" s="617">
        <v>1</v>
      </c>
      <c r="L143" s="617">
        <v>0</v>
      </c>
      <c r="M143" s="615"/>
      <c r="N143" s="610">
        <f t="shared" si="63"/>
        <v>0</v>
      </c>
      <c r="O143" s="610">
        <f t="shared" si="64"/>
        <v>0</v>
      </c>
      <c r="P143" s="610">
        <f t="shared" si="65"/>
        <v>0.10619093129446745</v>
      </c>
      <c r="Q143" s="610">
        <f t="shared" si="66"/>
        <v>0.39331366764995085</v>
      </c>
      <c r="R143" s="610">
        <f t="shared" si="67"/>
        <v>0</v>
      </c>
      <c r="S143" s="610">
        <f t="shared" si="68"/>
        <v>0</v>
      </c>
      <c r="T143" s="610">
        <f t="shared" si="69"/>
        <v>2.3424689622862496E-2</v>
      </c>
      <c r="U143" s="610">
        <f t="shared" si="70"/>
        <v>0</v>
      </c>
      <c r="V143" s="610">
        <f t="shared" si="71"/>
        <v>4.5549785916006197E-2</v>
      </c>
      <c r="W143" s="611">
        <f t="shared" si="72"/>
        <v>0</v>
      </c>
      <c r="X143" s="612">
        <f t="shared" si="73"/>
        <v>5.6847907448328704E-2</v>
      </c>
      <c r="Y143" s="612">
        <f t="shared" si="74"/>
        <v>7.1059884310410881E-2</v>
      </c>
      <c r="Z143" s="612">
        <f t="shared" si="75"/>
        <v>0</v>
      </c>
      <c r="AA143" s="612">
        <f t="shared" si="76"/>
        <v>9.9900919788883658E-2</v>
      </c>
      <c r="AB143" s="612">
        <f t="shared" si="77"/>
        <v>1.3794895107773739E-2</v>
      </c>
      <c r="AC143" s="612">
        <f t="shared" si="78"/>
        <v>0.12487614973610457</v>
      </c>
      <c r="AD143" s="613">
        <f t="shared" si="79"/>
        <v>1.7243618884717173E-2</v>
      </c>
      <c r="AE143" s="615"/>
      <c r="AF143" s="479"/>
      <c r="AG143" s="595"/>
      <c r="AH143" s="595"/>
      <c r="AI143" s="595"/>
      <c r="AJ143" s="595"/>
      <c r="AK143" s="595"/>
      <c r="AL143" s="595"/>
      <c r="AM143" s="595"/>
      <c r="AN143" s="595"/>
      <c r="AO143" s="595"/>
      <c r="AP143" s="595"/>
      <c r="AQ143" s="595"/>
      <c r="AR143" s="595"/>
      <c r="AS143" s="595"/>
      <c r="AT143" s="595"/>
      <c r="AU143" s="595"/>
      <c r="AV143" s="595"/>
      <c r="AW143" s="595"/>
      <c r="AX143" s="595"/>
      <c r="AY143" s="595"/>
      <c r="AZ143" s="595"/>
      <c r="BA143" s="595"/>
      <c r="BB143" s="595"/>
      <c r="BC143" s="595"/>
      <c r="BD143" s="595"/>
      <c r="BE143" s="595"/>
      <c r="BF143" s="595"/>
      <c r="BG143" s="595"/>
      <c r="BH143" s="595"/>
      <c r="BI143" s="595"/>
      <c r="BJ143" s="595"/>
      <c r="BK143" s="595"/>
      <c r="BL143" s="595"/>
      <c r="BM143" s="595"/>
      <c r="BN143" s="595"/>
      <c r="BO143" s="595"/>
      <c r="BP143" s="595"/>
      <c r="BQ143" s="595"/>
      <c r="BR143" s="595"/>
      <c r="BS143" s="595"/>
      <c r="BT143" s="595"/>
      <c r="BU143" s="595"/>
      <c r="BV143" s="595"/>
      <c r="BW143" s="595"/>
      <c r="BX143" s="595"/>
      <c r="BY143" s="595"/>
      <c r="BZ143" s="595"/>
      <c r="CA143" s="595"/>
      <c r="CB143" s="595"/>
      <c r="CC143" s="595"/>
      <c r="CD143" s="595"/>
      <c r="CE143" s="595"/>
      <c r="CF143" s="595"/>
      <c r="CG143" s="595"/>
      <c r="CH143" s="595"/>
      <c r="CI143" s="595"/>
      <c r="CJ143" s="595"/>
      <c r="CK143" s="595"/>
      <c r="CL143" s="595"/>
      <c r="CM143" s="595"/>
      <c r="CN143" s="595"/>
      <c r="CO143" s="595"/>
      <c r="CP143" s="595"/>
      <c r="CQ143" s="595"/>
      <c r="CR143" s="595"/>
      <c r="CS143" s="595"/>
      <c r="CT143" s="595"/>
    </row>
    <row r="144" spans="1:100" ht="15" customHeight="1">
      <c r="A144" s="588" t="s">
        <v>6390</v>
      </c>
      <c r="B144" s="619" t="s">
        <v>168</v>
      </c>
      <c r="C144" s="560">
        <v>1</v>
      </c>
      <c r="D144" s="566">
        <v>0</v>
      </c>
      <c r="E144" s="560">
        <v>1</v>
      </c>
      <c r="F144" s="560">
        <v>1</v>
      </c>
      <c r="G144" s="554">
        <v>5</v>
      </c>
      <c r="H144" s="566">
        <v>0</v>
      </c>
      <c r="I144" s="561">
        <v>1</v>
      </c>
      <c r="J144" s="566">
        <v>0</v>
      </c>
      <c r="K144" s="566">
        <v>0</v>
      </c>
      <c r="L144" s="560">
        <v>1</v>
      </c>
      <c r="M144" s="565"/>
      <c r="N144" s="556">
        <f t="shared" si="63"/>
        <v>0.20828993959591752</v>
      </c>
      <c r="O144" s="556">
        <f t="shared" si="64"/>
        <v>0</v>
      </c>
      <c r="P144" s="556">
        <f t="shared" si="65"/>
        <v>0.10619093129446745</v>
      </c>
      <c r="Q144" s="556">
        <f t="shared" si="66"/>
        <v>0.19665683382497542</v>
      </c>
      <c r="R144" s="556">
        <f t="shared" si="67"/>
        <v>1.9098548510313218</v>
      </c>
      <c r="S144" s="556">
        <f t="shared" si="68"/>
        <v>0</v>
      </c>
      <c r="T144" s="556">
        <f t="shared" si="69"/>
        <v>2.3424689622862496E-2</v>
      </c>
      <c r="U144" s="556">
        <f t="shared" si="70"/>
        <v>0</v>
      </c>
      <c r="V144" s="556">
        <f t="shared" si="71"/>
        <v>0</v>
      </c>
      <c r="W144" s="557">
        <f t="shared" si="72"/>
        <v>9.9373944151843391E-2</v>
      </c>
      <c r="X144" s="558">
        <f t="shared" si="73"/>
        <v>0.25437911895213883</v>
      </c>
      <c r="Y144" s="558">
        <f t="shared" si="74"/>
        <v>6.6820299292277854E-2</v>
      </c>
      <c r="Z144" s="558">
        <f t="shared" si="75"/>
        <v>1.0046143975915827</v>
      </c>
      <c r="AA144" s="558">
        <f t="shared" si="76"/>
        <v>0.48419851114933643</v>
      </c>
      <c r="AB144" s="558">
        <f t="shared" si="77"/>
        <v>2.4559726754941176E-2</v>
      </c>
      <c r="AC144" s="558">
        <f t="shared" si="78"/>
        <v>0.12778442617884009</v>
      </c>
      <c r="AD144" s="559">
        <f t="shared" si="79"/>
        <v>5.8561724057156241E-3</v>
      </c>
      <c r="AE144" s="565"/>
      <c r="AF144" s="595"/>
    </row>
    <row r="145" spans="1:100" s="586" customFormat="1" ht="15" customHeight="1">
      <c r="A145" s="607" t="s">
        <v>245</v>
      </c>
      <c r="B145" s="19" t="s">
        <v>189</v>
      </c>
      <c r="C145" s="617">
        <v>0</v>
      </c>
      <c r="D145" s="617">
        <v>0</v>
      </c>
      <c r="E145" s="617">
        <v>1</v>
      </c>
      <c r="F145" s="617">
        <v>2</v>
      </c>
      <c r="G145" s="617">
        <v>1</v>
      </c>
      <c r="H145" s="617">
        <v>0</v>
      </c>
      <c r="I145" s="618">
        <v>1</v>
      </c>
      <c r="J145" s="617">
        <v>0</v>
      </c>
      <c r="K145" s="617">
        <v>0</v>
      </c>
      <c r="L145" s="617">
        <v>1</v>
      </c>
      <c r="M145" s="615"/>
      <c r="N145" s="610">
        <f t="shared" si="63"/>
        <v>0</v>
      </c>
      <c r="O145" s="610">
        <f t="shared" si="64"/>
        <v>0</v>
      </c>
      <c r="P145" s="610">
        <f t="shared" si="65"/>
        <v>0.10619093129446745</v>
      </c>
      <c r="Q145" s="610">
        <f t="shared" si="66"/>
        <v>0.39331366764995085</v>
      </c>
      <c r="R145" s="610">
        <f t="shared" si="67"/>
        <v>0.3819709702062643</v>
      </c>
      <c r="S145" s="610">
        <f t="shared" si="68"/>
        <v>0</v>
      </c>
      <c r="T145" s="610">
        <f t="shared" si="69"/>
        <v>2.3424689622862496E-2</v>
      </c>
      <c r="U145" s="610">
        <f t="shared" si="70"/>
        <v>0</v>
      </c>
      <c r="V145" s="610">
        <f t="shared" si="71"/>
        <v>0</v>
      </c>
      <c r="W145" s="611">
        <f t="shared" si="72"/>
        <v>9.9373944151843391E-2</v>
      </c>
      <c r="X145" s="612">
        <f t="shared" si="73"/>
        <v>0.10042742029253884</v>
      </c>
      <c r="Y145" s="612">
        <f t="shared" si="74"/>
        <v>6.5366161070910103E-2</v>
      </c>
      <c r="Z145" s="612">
        <f t="shared" si="75"/>
        <v>0.24067245717905383</v>
      </c>
      <c r="AA145" s="612">
        <f t="shared" si="76"/>
        <v>0.17629511383013652</v>
      </c>
      <c r="AB145" s="612">
        <f t="shared" si="77"/>
        <v>2.4559726754941176E-2</v>
      </c>
      <c r="AC145" s="612">
        <f t="shared" si="78"/>
        <v>0.12487614973610457</v>
      </c>
      <c r="AD145" s="613">
        <f t="shared" si="79"/>
        <v>5.8561724057156241E-3</v>
      </c>
      <c r="AE145" s="596"/>
      <c r="AF145" s="479"/>
      <c r="AG145" s="595"/>
      <c r="AH145" s="595"/>
      <c r="AI145" s="595"/>
      <c r="AJ145" s="595"/>
      <c r="AK145" s="595"/>
      <c r="AL145" s="595"/>
      <c r="AM145" s="595"/>
      <c r="AN145" s="595"/>
      <c r="AO145" s="595"/>
      <c r="AP145" s="595"/>
      <c r="AQ145" s="595"/>
      <c r="AR145" s="595"/>
      <c r="AS145" s="595"/>
      <c r="AT145" s="595"/>
      <c r="AU145" s="595"/>
      <c r="AV145" s="595"/>
      <c r="AW145" s="595"/>
      <c r="AX145" s="595"/>
      <c r="AY145" s="595"/>
      <c r="AZ145" s="595"/>
      <c r="BA145" s="595"/>
      <c r="BB145" s="595"/>
      <c r="BC145" s="595"/>
      <c r="BD145" s="595"/>
      <c r="BE145" s="595"/>
      <c r="BF145" s="595"/>
      <c r="BG145" s="595"/>
      <c r="BH145" s="595"/>
      <c r="BI145" s="595"/>
      <c r="BJ145" s="595"/>
      <c r="BK145" s="595"/>
      <c r="BL145" s="595"/>
      <c r="BM145" s="595"/>
      <c r="BN145" s="595"/>
      <c r="BO145" s="595"/>
      <c r="BP145" s="595"/>
      <c r="BQ145" s="595"/>
      <c r="BR145" s="595"/>
      <c r="BS145" s="595"/>
      <c r="BT145" s="595"/>
      <c r="BU145" s="595"/>
      <c r="BV145" s="595"/>
      <c r="BW145" s="595"/>
      <c r="BX145" s="595"/>
      <c r="BY145" s="595"/>
      <c r="BZ145" s="595"/>
      <c r="CA145" s="595"/>
      <c r="CB145" s="595"/>
      <c r="CC145" s="595"/>
      <c r="CD145" s="595"/>
      <c r="CE145" s="595"/>
      <c r="CF145" s="595"/>
      <c r="CG145" s="595"/>
      <c r="CH145" s="595"/>
      <c r="CI145" s="595"/>
      <c r="CJ145" s="595"/>
      <c r="CK145" s="595"/>
      <c r="CL145" s="595"/>
      <c r="CM145" s="595"/>
      <c r="CN145" s="595"/>
      <c r="CO145" s="595"/>
      <c r="CP145" s="595"/>
      <c r="CQ145" s="595"/>
      <c r="CR145" s="595"/>
      <c r="CS145" s="595"/>
      <c r="CT145" s="595"/>
    </row>
    <row r="146" spans="1:100" ht="15" customHeight="1">
      <c r="A146" s="588" t="s">
        <v>6391</v>
      </c>
      <c r="B146" s="13" t="s">
        <v>129</v>
      </c>
      <c r="C146" s="560">
        <v>0</v>
      </c>
      <c r="D146" s="560">
        <v>0</v>
      </c>
      <c r="E146" s="560">
        <v>0</v>
      </c>
      <c r="F146" s="560">
        <v>0</v>
      </c>
      <c r="G146" s="560">
        <v>0</v>
      </c>
      <c r="H146" s="560">
        <v>1</v>
      </c>
      <c r="I146" s="561">
        <v>8</v>
      </c>
      <c r="J146" s="560">
        <v>0</v>
      </c>
      <c r="K146" s="560">
        <v>2</v>
      </c>
      <c r="L146" s="560">
        <v>0</v>
      </c>
      <c r="M146" s="565"/>
      <c r="N146" s="556">
        <f t="shared" si="63"/>
        <v>0</v>
      </c>
      <c r="O146" s="556">
        <f t="shared" si="64"/>
        <v>0</v>
      </c>
      <c r="P146" s="556">
        <f t="shared" si="65"/>
        <v>0</v>
      </c>
      <c r="Q146" s="556">
        <f t="shared" si="66"/>
        <v>0</v>
      </c>
      <c r="R146" s="556">
        <f t="shared" si="67"/>
        <v>0</v>
      </c>
      <c r="S146" s="556">
        <f t="shared" si="68"/>
        <v>0.22732439190725165</v>
      </c>
      <c r="T146" s="556">
        <f t="shared" si="69"/>
        <v>0.18739751698289997</v>
      </c>
      <c r="U146" s="556">
        <f t="shared" si="70"/>
        <v>0</v>
      </c>
      <c r="V146" s="556">
        <f t="shared" si="71"/>
        <v>9.1099571832012394E-2</v>
      </c>
      <c r="W146" s="557">
        <f t="shared" si="72"/>
        <v>0</v>
      </c>
      <c r="X146" s="558">
        <f t="shared" si="73"/>
        <v>5.0582148072216393E-2</v>
      </c>
      <c r="Y146" s="558">
        <f t="shared" si="74"/>
        <v>6.3227685090270491E-2</v>
      </c>
      <c r="Z146" s="558">
        <f t="shared" si="75"/>
        <v>0</v>
      </c>
      <c r="AA146" s="558">
        <f t="shared" si="76"/>
        <v>0</v>
      </c>
      <c r="AB146" s="558">
        <f t="shared" si="77"/>
        <v>0.10116429614443279</v>
      </c>
      <c r="AC146" s="558">
        <f t="shared" si="78"/>
        <v>0</v>
      </c>
      <c r="AD146" s="559">
        <f t="shared" si="79"/>
        <v>0.12645537018054098</v>
      </c>
      <c r="AE146" s="565"/>
      <c r="AF146" s="595"/>
      <c r="CU146" s="586"/>
      <c r="CV146" s="586"/>
    </row>
    <row r="147" spans="1:100" s="586" customFormat="1" ht="15" customHeight="1">
      <c r="A147" s="607" t="s">
        <v>6377</v>
      </c>
      <c r="B147" s="620" t="s">
        <v>164</v>
      </c>
      <c r="C147" s="621">
        <v>0</v>
      </c>
      <c r="D147" s="621">
        <v>0</v>
      </c>
      <c r="E147" s="608">
        <v>2</v>
      </c>
      <c r="F147" s="608">
        <v>1</v>
      </c>
      <c r="G147" s="622">
        <v>0</v>
      </c>
      <c r="H147" s="621">
        <v>0</v>
      </c>
      <c r="I147" s="609">
        <v>1</v>
      </c>
      <c r="J147" s="621">
        <v>0</v>
      </c>
      <c r="K147" s="608">
        <v>1</v>
      </c>
      <c r="L147" s="621">
        <v>0</v>
      </c>
      <c r="M147" s="596"/>
      <c r="N147" s="610">
        <f t="shared" ref="N147:N153" si="80">(C147/C$11)*1000</f>
        <v>0</v>
      </c>
      <c r="O147" s="610">
        <f t="shared" ref="O147:O153" si="81">(D147/D$11)*1000</f>
        <v>0</v>
      </c>
      <c r="P147" s="610">
        <f t="shared" ref="P147:P153" si="82">(E147/E$11)*1000</f>
        <v>0.21238186258893491</v>
      </c>
      <c r="Q147" s="610">
        <f t="shared" ref="Q147:Q153" si="83">(F147/F$11)*1000</f>
        <v>0.19665683382497542</v>
      </c>
      <c r="R147" s="610">
        <f t="shared" ref="R147:R153" si="84">(G147/G$11)*1000</f>
        <v>0</v>
      </c>
      <c r="S147" s="610">
        <f t="shared" ref="S147:S153" si="85">(H147/H$11)*1000</f>
        <v>0</v>
      </c>
      <c r="T147" s="610">
        <f t="shared" ref="T147:T153" si="86">(I147/I$11)*1000</f>
        <v>2.3424689622862496E-2</v>
      </c>
      <c r="U147" s="610">
        <f t="shared" ref="U147:U153" si="87">(J147/J$11)*1000</f>
        <v>0</v>
      </c>
      <c r="V147" s="610">
        <f t="shared" ref="V147:V153" si="88">(K147/K$11)*1000</f>
        <v>4.5549785916006197E-2</v>
      </c>
      <c r="W147" s="611">
        <f t="shared" ref="W147:W153" si="89">(L147/L$11)*1000</f>
        <v>0</v>
      </c>
      <c r="X147" s="612">
        <f t="shared" ref="X147:X153" si="90">SUM(N147:W147)/10</f>
        <v>4.7801317195277901E-2</v>
      </c>
      <c r="Y147" s="612">
        <f t="shared" ref="Y147:Y153" si="91">SUM(N147+O147+P147+Q147+S147+T147+U147+V147)/8</f>
        <v>5.975164649409738E-2</v>
      </c>
      <c r="Z147" s="612">
        <f t="shared" ref="Z147:Z153" si="92">(R147+W147)/2</f>
        <v>0</v>
      </c>
      <c r="AA147" s="612">
        <f t="shared" ref="AA147:AA153" si="93">SUM(N147:R147)/5</f>
        <v>8.1807739282782066E-2</v>
      </c>
      <c r="AB147" s="612">
        <f t="shared" ref="AB147:AB153" si="94">SUM(S147:W147)/5</f>
        <v>1.3794895107773739E-2</v>
      </c>
      <c r="AC147" s="612">
        <f t="shared" ref="AC147:AC153" si="95">SUM(N147+O147+P147+Q147)/4</f>
        <v>0.10225967410347758</v>
      </c>
      <c r="AD147" s="613">
        <f t="shared" ref="AD147:AD153" si="96">SUM(S147+T147+U147+V147)/4</f>
        <v>1.7243618884717173E-2</v>
      </c>
      <c r="AE147" s="596"/>
      <c r="AF147" s="595"/>
      <c r="AG147" s="595"/>
      <c r="AH147" s="595"/>
      <c r="AI147" s="595"/>
      <c r="AJ147" s="595"/>
      <c r="AK147" s="595"/>
      <c r="AL147" s="595"/>
      <c r="AM147" s="595"/>
      <c r="AN147" s="595"/>
      <c r="AO147" s="595"/>
      <c r="AP147" s="595"/>
      <c r="AQ147" s="595"/>
      <c r="AR147" s="595"/>
      <c r="AS147" s="595"/>
      <c r="AT147" s="595"/>
      <c r="AU147" s="595"/>
      <c r="AV147" s="595"/>
      <c r="AW147" s="595"/>
      <c r="AX147" s="595"/>
      <c r="AY147" s="595"/>
      <c r="AZ147" s="595"/>
      <c r="BA147" s="595"/>
      <c r="BB147" s="595"/>
      <c r="BC147" s="595"/>
      <c r="BD147" s="595"/>
      <c r="BE147" s="595"/>
      <c r="BF147" s="595"/>
      <c r="BG147" s="595"/>
      <c r="BH147" s="595"/>
      <c r="BI147" s="595"/>
      <c r="BJ147" s="595"/>
      <c r="BK147" s="595"/>
      <c r="BL147" s="595"/>
      <c r="BM147" s="595"/>
      <c r="BN147" s="595"/>
      <c r="BO147" s="595"/>
      <c r="BP147" s="595"/>
      <c r="BQ147" s="595"/>
      <c r="BR147" s="595"/>
      <c r="BS147" s="595"/>
      <c r="BT147" s="595"/>
      <c r="BU147" s="595"/>
      <c r="BV147" s="595"/>
      <c r="BW147" s="595"/>
      <c r="BX147" s="595"/>
      <c r="BY147" s="595"/>
      <c r="BZ147" s="595"/>
      <c r="CA147" s="595"/>
      <c r="CB147" s="595"/>
      <c r="CC147" s="595"/>
      <c r="CD147" s="595"/>
      <c r="CE147" s="595"/>
      <c r="CF147" s="595"/>
      <c r="CG147" s="595"/>
      <c r="CH147" s="595"/>
      <c r="CI147" s="595"/>
      <c r="CJ147" s="595"/>
      <c r="CK147" s="595"/>
      <c r="CL147" s="595"/>
      <c r="CM147" s="595"/>
      <c r="CN147" s="595"/>
      <c r="CO147" s="595"/>
      <c r="CP147" s="595"/>
      <c r="CQ147" s="595"/>
      <c r="CR147" s="595"/>
      <c r="CS147" s="595"/>
      <c r="CT147" s="595"/>
    </row>
    <row r="148" spans="1:100" s="586" customFormat="1" ht="15" customHeight="1">
      <c r="A148" s="588" t="s">
        <v>6396</v>
      </c>
      <c r="B148" s="13" t="s">
        <v>174</v>
      </c>
      <c r="C148" s="560">
        <v>0</v>
      </c>
      <c r="D148" s="560">
        <v>0</v>
      </c>
      <c r="E148" s="560">
        <v>0</v>
      </c>
      <c r="F148" s="560">
        <v>0</v>
      </c>
      <c r="G148" s="560">
        <v>0</v>
      </c>
      <c r="H148" s="560">
        <v>0</v>
      </c>
      <c r="I148" s="561">
        <v>8</v>
      </c>
      <c r="J148" s="560">
        <v>0</v>
      </c>
      <c r="K148" s="560">
        <v>6</v>
      </c>
      <c r="L148" s="560">
        <v>6</v>
      </c>
      <c r="M148" s="565"/>
      <c r="N148" s="556">
        <f t="shared" si="80"/>
        <v>0</v>
      </c>
      <c r="O148" s="556">
        <f t="shared" si="81"/>
        <v>0</v>
      </c>
      <c r="P148" s="556">
        <f t="shared" si="82"/>
        <v>0</v>
      </c>
      <c r="Q148" s="556">
        <f t="shared" si="83"/>
        <v>0</v>
      </c>
      <c r="R148" s="556">
        <f t="shared" si="84"/>
        <v>0</v>
      </c>
      <c r="S148" s="556">
        <f t="shared" si="85"/>
        <v>0</v>
      </c>
      <c r="T148" s="556">
        <f t="shared" si="86"/>
        <v>0.18739751698289997</v>
      </c>
      <c r="U148" s="556">
        <f t="shared" si="87"/>
        <v>0</v>
      </c>
      <c r="V148" s="556">
        <f t="shared" si="88"/>
        <v>0.27329871549603713</v>
      </c>
      <c r="W148" s="557">
        <f t="shared" si="89"/>
        <v>0.59624366491106029</v>
      </c>
      <c r="X148" s="558">
        <f t="shared" si="90"/>
        <v>0.10569398973899972</v>
      </c>
      <c r="Y148" s="558">
        <f t="shared" si="91"/>
        <v>5.7587029059867137E-2</v>
      </c>
      <c r="Z148" s="558">
        <f t="shared" si="92"/>
        <v>0.29812183245553014</v>
      </c>
      <c r="AA148" s="558">
        <f t="shared" si="93"/>
        <v>0</v>
      </c>
      <c r="AB148" s="558">
        <f t="shared" si="94"/>
        <v>0.21138797947799945</v>
      </c>
      <c r="AC148" s="558">
        <f t="shared" si="95"/>
        <v>0</v>
      </c>
      <c r="AD148" s="559">
        <f t="shared" si="96"/>
        <v>0.11517405811973427</v>
      </c>
      <c r="AE148" s="615"/>
      <c r="AF148" s="595"/>
      <c r="AG148" s="595"/>
      <c r="AH148" s="595"/>
      <c r="AI148" s="595"/>
      <c r="AJ148" s="595"/>
      <c r="AK148" s="595"/>
      <c r="AL148" s="595"/>
      <c r="AM148" s="595"/>
      <c r="AN148" s="595"/>
      <c r="AO148" s="595"/>
      <c r="AP148" s="595"/>
      <c r="AQ148" s="595"/>
      <c r="AR148" s="595"/>
      <c r="AS148" s="595"/>
      <c r="AT148" s="595"/>
      <c r="AU148" s="595"/>
      <c r="AV148" s="595"/>
      <c r="AW148" s="595"/>
      <c r="AX148" s="595"/>
      <c r="AY148" s="595"/>
      <c r="AZ148" s="595"/>
      <c r="BA148" s="595"/>
      <c r="BB148" s="595"/>
      <c r="BC148" s="595"/>
      <c r="BD148" s="595"/>
      <c r="BE148" s="595"/>
      <c r="BF148" s="595"/>
      <c r="BG148" s="595"/>
      <c r="BH148" s="595"/>
      <c r="BI148" s="595"/>
      <c r="BJ148" s="595"/>
      <c r="BK148" s="595"/>
      <c r="BL148" s="595"/>
      <c r="BM148" s="595"/>
      <c r="BN148" s="595"/>
      <c r="BO148" s="595"/>
      <c r="BP148" s="595"/>
      <c r="BQ148" s="595"/>
      <c r="BR148" s="595"/>
      <c r="BS148" s="595"/>
      <c r="BT148" s="595"/>
      <c r="BU148" s="595"/>
      <c r="BV148" s="595"/>
      <c r="BW148" s="595"/>
      <c r="BX148" s="595"/>
      <c r="BY148" s="595"/>
      <c r="BZ148" s="595"/>
      <c r="CA148" s="595"/>
      <c r="CB148" s="595"/>
      <c r="CC148" s="595"/>
      <c r="CD148" s="595"/>
      <c r="CE148" s="595"/>
      <c r="CF148" s="595"/>
      <c r="CG148" s="595"/>
      <c r="CH148" s="595"/>
      <c r="CI148" s="595"/>
      <c r="CJ148" s="595"/>
      <c r="CK148" s="595"/>
      <c r="CL148" s="595"/>
      <c r="CM148" s="595"/>
      <c r="CN148" s="595"/>
      <c r="CO148" s="595"/>
      <c r="CP148" s="595"/>
      <c r="CQ148" s="595"/>
      <c r="CR148" s="595"/>
      <c r="CS148" s="595"/>
      <c r="CT148" s="595"/>
      <c r="CU148" s="410"/>
      <c r="CV148" s="410"/>
    </row>
    <row r="149" spans="1:100" s="586" customFormat="1" ht="15" customHeight="1">
      <c r="A149" s="607" t="s">
        <v>6378</v>
      </c>
      <c r="B149" s="19" t="s">
        <v>161</v>
      </c>
      <c r="C149" s="608">
        <v>0</v>
      </c>
      <c r="D149" s="608">
        <v>0</v>
      </c>
      <c r="E149" s="608">
        <v>2</v>
      </c>
      <c r="F149" s="608">
        <v>1</v>
      </c>
      <c r="G149" s="608">
        <v>1</v>
      </c>
      <c r="H149" s="608">
        <v>0</v>
      </c>
      <c r="I149" s="609">
        <v>0</v>
      </c>
      <c r="J149" s="608">
        <v>0</v>
      </c>
      <c r="K149" s="608">
        <v>1</v>
      </c>
      <c r="L149" s="608">
        <v>0</v>
      </c>
      <c r="M149" s="596"/>
      <c r="N149" s="610">
        <f t="shared" si="80"/>
        <v>0</v>
      </c>
      <c r="O149" s="610">
        <f t="shared" si="81"/>
        <v>0</v>
      </c>
      <c r="P149" s="610">
        <f t="shared" si="82"/>
        <v>0.21238186258893491</v>
      </c>
      <c r="Q149" s="610">
        <f t="shared" si="83"/>
        <v>0.19665683382497542</v>
      </c>
      <c r="R149" s="610">
        <f t="shared" si="84"/>
        <v>0.3819709702062643</v>
      </c>
      <c r="S149" s="610">
        <f t="shared" si="85"/>
        <v>0</v>
      </c>
      <c r="T149" s="610">
        <f t="shared" si="86"/>
        <v>0</v>
      </c>
      <c r="U149" s="610">
        <f t="shared" si="87"/>
        <v>0</v>
      </c>
      <c r="V149" s="610">
        <f t="shared" si="88"/>
        <v>4.5549785916006197E-2</v>
      </c>
      <c r="W149" s="611">
        <f t="shared" si="89"/>
        <v>0</v>
      </c>
      <c r="X149" s="612">
        <f t="shared" si="90"/>
        <v>8.3655945253618094E-2</v>
      </c>
      <c r="Y149" s="612">
        <f t="shared" si="91"/>
        <v>5.6823560291239569E-2</v>
      </c>
      <c r="Z149" s="612">
        <f t="shared" si="92"/>
        <v>0.19098548510313215</v>
      </c>
      <c r="AA149" s="612">
        <f t="shared" si="93"/>
        <v>0.15820193332403493</v>
      </c>
      <c r="AB149" s="612">
        <f t="shared" si="94"/>
        <v>9.109957183201239E-3</v>
      </c>
      <c r="AC149" s="612">
        <f t="shared" si="95"/>
        <v>0.10225967410347758</v>
      </c>
      <c r="AD149" s="613">
        <f t="shared" si="96"/>
        <v>1.1387446479001549E-2</v>
      </c>
      <c r="AE149" s="565"/>
      <c r="AF149" s="595"/>
      <c r="AG149" s="595"/>
      <c r="AH149" s="595"/>
      <c r="AI149" s="595"/>
      <c r="AJ149" s="595"/>
      <c r="AK149" s="595"/>
      <c r="AL149" s="595"/>
      <c r="AM149" s="595"/>
      <c r="AN149" s="595"/>
      <c r="AO149" s="595"/>
      <c r="AP149" s="595"/>
      <c r="AQ149" s="595"/>
      <c r="AR149" s="595"/>
      <c r="AS149" s="595"/>
      <c r="AT149" s="595"/>
      <c r="AU149" s="595"/>
      <c r="AV149" s="595"/>
      <c r="AW149" s="595"/>
      <c r="AX149" s="595"/>
      <c r="AY149" s="595"/>
      <c r="AZ149" s="595"/>
      <c r="BA149" s="595"/>
      <c r="BB149" s="595"/>
      <c r="BC149" s="595"/>
      <c r="BD149" s="595"/>
      <c r="BE149" s="595"/>
      <c r="BF149" s="595"/>
      <c r="BG149" s="595"/>
      <c r="BH149" s="595"/>
      <c r="BI149" s="595"/>
      <c r="BJ149" s="595"/>
      <c r="BK149" s="595"/>
      <c r="BL149" s="595"/>
      <c r="BM149" s="595"/>
      <c r="BN149" s="595"/>
      <c r="BO149" s="595"/>
      <c r="BP149" s="595"/>
      <c r="BQ149" s="595"/>
      <c r="BR149" s="595"/>
      <c r="BS149" s="595"/>
      <c r="BT149" s="595"/>
      <c r="BU149" s="595"/>
      <c r="BV149" s="595"/>
      <c r="BW149" s="595"/>
      <c r="BX149" s="595"/>
      <c r="BY149" s="595"/>
      <c r="BZ149" s="595"/>
      <c r="CA149" s="595"/>
      <c r="CB149" s="595"/>
      <c r="CC149" s="595"/>
      <c r="CD149" s="595"/>
      <c r="CE149" s="595"/>
      <c r="CF149" s="595"/>
      <c r="CG149" s="595"/>
      <c r="CH149" s="595"/>
      <c r="CI149" s="595"/>
      <c r="CJ149" s="595"/>
      <c r="CK149" s="595"/>
      <c r="CL149" s="595"/>
      <c r="CM149" s="595"/>
      <c r="CN149" s="595"/>
      <c r="CO149" s="595"/>
      <c r="CP149" s="595"/>
      <c r="CQ149" s="595"/>
      <c r="CR149" s="595"/>
      <c r="CS149" s="595"/>
      <c r="CT149" s="595"/>
    </row>
    <row r="150" spans="1:100" s="586" customFormat="1" ht="15" customHeight="1" thickBot="1">
      <c r="A150" s="607" t="s">
        <v>6379</v>
      </c>
      <c r="B150" s="19" t="s">
        <v>127</v>
      </c>
      <c r="C150" s="617">
        <v>0</v>
      </c>
      <c r="D150" s="617">
        <v>0</v>
      </c>
      <c r="E150" s="617">
        <v>0</v>
      </c>
      <c r="F150" s="617">
        <v>2</v>
      </c>
      <c r="G150" s="617">
        <v>0</v>
      </c>
      <c r="H150" s="617">
        <v>0</v>
      </c>
      <c r="I150" s="618">
        <v>2</v>
      </c>
      <c r="J150" s="617">
        <v>0</v>
      </c>
      <c r="K150" s="617">
        <v>0</v>
      </c>
      <c r="L150" s="617">
        <v>0</v>
      </c>
      <c r="M150" s="615"/>
      <c r="N150" s="610">
        <f t="shared" si="80"/>
        <v>0</v>
      </c>
      <c r="O150" s="610">
        <f t="shared" si="81"/>
        <v>0</v>
      </c>
      <c r="P150" s="610">
        <f t="shared" si="82"/>
        <v>0</v>
      </c>
      <c r="Q150" s="610">
        <f t="shared" si="83"/>
        <v>0.39331366764995085</v>
      </c>
      <c r="R150" s="610">
        <f t="shared" si="84"/>
        <v>0</v>
      </c>
      <c r="S150" s="610">
        <f t="shared" si="85"/>
        <v>0</v>
      </c>
      <c r="T150" s="610">
        <f t="shared" si="86"/>
        <v>4.6849379245724992E-2</v>
      </c>
      <c r="U150" s="610">
        <f t="shared" si="87"/>
        <v>0</v>
      </c>
      <c r="V150" s="610">
        <f t="shared" si="88"/>
        <v>0</v>
      </c>
      <c r="W150" s="611">
        <f t="shared" si="89"/>
        <v>0</v>
      </c>
      <c r="X150" s="612">
        <f t="shared" si="90"/>
        <v>4.401630468956759E-2</v>
      </c>
      <c r="Y150" s="612">
        <f t="shared" si="91"/>
        <v>5.5020380861959484E-2</v>
      </c>
      <c r="Z150" s="612">
        <f t="shared" si="92"/>
        <v>0</v>
      </c>
      <c r="AA150" s="612">
        <f t="shared" si="93"/>
        <v>7.8662733529990175E-2</v>
      </c>
      <c r="AB150" s="612">
        <f t="shared" si="94"/>
        <v>9.3698758491449988E-3</v>
      </c>
      <c r="AC150" s="612">
        <f t="shared" si="95"/>
        <v>9.8328416912487712E-2</v>
      </c>
      <c r="AD150" s="613">
        <f t="shared" si="96"/>
        <v>1.1712344811431248E-2</v>
      </c>
      <c r="AE150" s="565"/>
      <c r="AF150" s="623"/>
      <c r="AG150" s="595"/>
      <c r="AH150" s="595"/>
      <c r="AI150" s="595"/>
      <c r="AJ150" s="595"/>
      <c r="AK150" s="595"/>
      <c r="AL150" s="595"/>
      <c r="AM150" s="595"/>
      <c r="AN150" s="595"/>
      <c r="AO150" s="595"/>
      <c r="AP150" s="595"/>
      <c r="AQ150" s="595"/>
      <c r="AR150" s="595"/>
      <c r="AS150" s="595"/>
      <c r="AT150" s="595"/>
      <c r="AU150" s="595"/>
      <c r="AV150" s="595"/>
      <c r="AW150" s="595"/>
      <c r="AX150" s="595"/>
      <c r="AY150" s="595"/>
      <c r="AZ150" s="595"/>
      <c r="BA150" s="595"/>
      <c r="BB150" s="595"/>
      <c r="BC150" s="595"/>
      <c r="BD150" s="595"/>
      <c r="BE150" s="595"/>
      <c r="BF150" s="595"/>
      <c r="BG150" s="595"/>
      <c r="BH150" s="595"/>
      <c r="BI150" s="595"/>
      <c r="BJ150" s="595"/>
      <c r="BK150" s="595"/>
      <c r="BL150" s="595"/>
      <c r="BM150" s="595"/>
      <c r="BN150" s="595"/>
      <c r="BO150" s="595"/>
      <c r="BP150" s="595"/>
      <c r="BQ150" s="595"/>
      <c r="BR150" s="595"/>
      <c r="BS150" s="595"/>
      <c r="BT150" s="595"/>
      <c r="BU150" s="595"/>
      <c r="BV150" s="595"/>
      <c r="BW150" s="595"/>
      <c r="BX150" s="595"/>
      <c r="BY150" s="595"/>
      <c r="BZ150" s="595"/>
      <c r="CA150" s="595"/>
      <c r="CB150" s="595"/>
      <c r="CC150" s="595"/>
      <c r="CD150" s="595"/>
      <c r="CE150" s="595"/>
      <c r="CF150" s="595"/>
      <c r="CG150" s="595"/>
      <c r="CH150" s="595"/>
      <c r="CI150" s="595"/>
      <c r="CJ150" s="595"/>
      <c r="CK150" s="595"/>
      <c r="CL150" s="595"/>
      <c r="CM150" s="595"/>
      <c r="CN150" s="595"/>
      <c r="CO150" s="595"/>
      <c r="CP150" s="595"/>
      <c r="CQ150" s="595"/>
      <c r="CR150" s="595"/>
      <c r="CS150" s="595"/>
      <c r="CT150" s="595"/>
      <c r="CU150" s="410"/>
      <c r="CV150" s="410"/>
    </row>
    <row r="151" spans="1:100" s="625" customFormat="1" ht="15" customHeight="1" thickBot="1">
      <c r="A151" s="588" t="s">
        <v>60</v>
      </c>
      <c r="B151" s="14" t="s">
        <v>163</v>
      </c>
      <c r="C151" s="560">
        <v>0</v>
      </c>
      <c r="D151" s="560">
        <v>0</v>
      </c>
      <c r="E151" s="560">
        <v>1</v>
      </c>
      <c r="F151" s="560">
        <v>0</v>
      </c>
      <c r="G151" s="560">
        <v>0</v>
      </c>
      <c r="H151" s="560">
        <v>0</v>
      </c>
      <c r="I151" s="561">
        <v>5</v>
      </c>
      <c r="J151" s="560">
        <v>1</v>
      </c>
      <c r="K151" s="560">
        <v>2</v>
      </c>
      <c r="L151" s="560">
        <v>0</v>
      </c>
      <c r="M151" s="565"/>
      <c r="N151" s="556">
        <f t="shared" si="80"/>
        <v>0</v>
      </c>
      <c r="O151" s="556">
        <f t="shared" si="81"/>
        <v>0</v>
      </c>
      <c r="P151" s="556">
        <f t="shared" si="82"/>
        <v>0.10619093129446745</v>
      </c>
      <c r="Q151" s="556">
        <f t="shared" si="83"/>
        <v>0</v>
      </c>
      <c r="R151" s="556">
        <f t="shared" si="84"/>
        <v>0</v>
      </c>
      <c r="S151" s="556">
        <f t="shared" si="85"/>
        <v>0</v>
      </c>
      <c r="T151" s="556">
        <f t="shared" si="86"/>
        <v>0.11712344811431248</v>
      </c>
      <c r="U151" s="556">
        <f t="shared" si="87"/>
        <v>0.10388531061707874</v>
      </c>
      <c r="V151" s="556">
        <f t="shared" si="88"/>
        <v>9.1099571832012394E-2</v>
      </c>
      <c r="W151" s="557">
        <f t="shared" si="89"/>
        <v>0</v>
      </c>
      <c r="X151" s="558">
        <f t="shared" si="90"/>
        <v>4.1829926185787111E-2</v>
      </c>
      <c r="Y151" s="558">
        <f t="shared" si="91"/>
        <v>5.2287407732233886E-2</v>
      </c>
      <c r="Z151" s="558">
        <f t="shared" si="92"/>
        <v>0</v>
      </c>
      <c r="AA151" s="558">
        <f t="shared" si="93"/>
        <v>2.1238186258893489E-2</v>
      </c>
      <c r="AB151" s="558">
        <f t="shared" si="94"/>
        <v>6.242166611268072E-2</v>
      </c>
      <c r="AC151" s="558">
        <f t="shared" si="95"/>
        <v>2.6547732823616863E-2</v>
      </c>
      <c r="AD151" s="559">
        <f t="shared" si="96"/>
        <v>7.8027082640850898E-2</v>
      </c>
      <c r="AE151" s="624"/>
      <c r="AF151" s="479"/>
      <c r="AG151" s="623"/>
      <c r="AH151" s="623"/>
      <c r="AI151" s="623"/>
      <c r="AJ151" s="623"/>
      <c r="AK151" s="623"/>
      <c r="AL151" s="623"/>
      <c r="AM151" s="623"/>
      <c r="AN151" s="623"/>
      <c r="AO151" s="623"/>
      <c r="AP151" s="623"/>
      <c r="AQ151" s="623"/>
      <c r="AR151" s="623"/>
      <c r="AS151" s="623"/>
      <c r="AT151" s="623"/>
      <c r="AU151" s="623"/>
      <c r="AV151" s="623"/>
      <c r="AW151" s="623"/>
      <c r="AX151" s="623"/>
      <c r="AY151" s="623"/>
      <c r="AZ151" s="623"/>
      <c r="BA151" s="623"/>
      <c r="BB151" s="623"/>
      <c r="BC151" s="623"/>
      <c r="BD151" s="623"/>
      <c r="BE151" s="623"/>
      <c r="BF151" s="623"/>
      <c r="BG151" s="623"/>
      <c r="BH151" s="623"/>
      <c r="BI151" s="623"/>
      <c r="BJ151" s="623"/>
      <c r="BK151" s="623"/>
      <c r="BL151" s="623"/>
      <c r="BM151" s="623"/>
      <c r="BN151" s="623"/>
      <c r="BO151" s="623"/>
      <c r="BP151" s="623"/>
      <c r="BQ151" s="623"/>
      <c r="BR151" s="623"/>
      <c r="BS151" s="623"/>
      <c r="BT151" s="623"/>
      <c r="BU151" s="623"/>
      <c r="BV151" s="623"/>
      <c r="BW151" s="623"/>
      <c r="BX151" s="623"/>
      <c r="BY151" s="623"/>
      <c r="BZ151" s="623"/>
      <c r="CA151" s="623"/>
      <c r="CB151" s="623"/>
      <c r="CC151" s="623"/>
      <c r="CD151" s="623"/>
      <c r="CE151" s="623"/>
      <c r="CF151" s="623"/>
      <c r="CG151" s="623"/>
      <c r="CH151" s="623"/>
      <c r="CI151" s="623"/>
      <c r="CJ151" s="623"/>
      <c r="CK151" s="623"/>
      <c r="CL151" s="623"/>
      <c r="CM151" s="623"/>
      <c r="CN151" s="623"/>
      <c r="CO151" s="623"/>
      <c r="CP151" s="623"/>
      <c r="CQ151" s="623"/>
      <c r="CR151" s="623"/>
      <c r="CS151" s="623"/>
      <c r="CT151" s="623"/>
      <c r="CU151" s="539"/>
      <c r="CV151" s="539"/>
    </row>
    <row r="152" spans="1:100">
      <c r="A152" s="588" t="s">
        <v>6392</v>
      </c>
      <c r="B152" s="14" t="s">
        <v>126</v>
      </c>
      <c r="C152" s="560">
        <v>0</v>
      </c>
      <c r="D152" s="560">
        <v>0</v>
      </c>
      <c r="E152" s="560">
        <v>2</v>
      </c>
      <c r="F152" s="560">
        <v>0</v>
      </c>
      <c r="G152" s="560">
        <v>0</v>
      </c>
      <c r="H152" s="560">
        <v>0</v>
      </c>
      <c r="I152" s="561">
        <v>3</v>
      </c>
      <c r="J152" s="560">
        <v>0</v>
      </c>
      <c r="K152" s="560">
        <v>1</v>
      </c>
      <c r="L152" s="560">
        <v>2</v>
      </c>
      <c r="M152" s="565"/>
      <c r="N152" s="556">
        <f t="shared" si="80"/>
        <v>0</v>
      </c>
      <c r="O152" s="556">
        <f t="shared" si="81"/>
        <v>0</v>
      </c>
      <c r="P152" s="556">
        <f t="shared" si="82"/>
        <v>0.21238186258893491</v>
      </c>
      <c r="Q152" s="556">
        <f t="shared" si="83"/>
        <v>0</v>
      </c>
      <c r="R152" s="556">
        <f t="shared" si="84"/>
        <v>0</v>
      </c>
      <c r="S152" s="556">
        <f t="shared" si="85"/>
        <v>0</v>
      </c>
      <c r="T152" s="556">
        <f t="shared" si="86"/>
        <v>7.0274068868587489E-2</v>
      </c>
      <c r="U152" s="556">
        <f t="shared" si="87"/>
        <v>0</v>
      </c>
      <c r="V152" s="556">
        <f t="shared" si="88"/>
        <v>4.5549785916006197E-2</v>
      </c>
      <c r="W152" s="557">
        <f t="shared" si="89"/>
        <v>0.19874788830368678</v>
      </c>
      <c r="X152" s="558">
        <f t="shared" si="90"/>
        <v>5.2695360567721526E-2</v>
      </c>
      <c r="Y152" s="558">
        <f t="shared" si="91"/>
        <v>4.1025714671691069E-2</v>
      </c>
      <c r="Z152" s="558">
        <f t="shared" si="92"/>
        <v>9.9373944151843391E-2</v>
      </c>
      <c r="AA152" s="558">
        <f t="shared" si="93"/>
        <v>4.2476372517786978E-2</v>
      </c>
      <c r="AB152" s="558">
        <f t="shared" si="94"/>
        <v>6.2914348617656088E-2</v>
      </c>
      <c r="AC152" s="558">
        <f t="shared" si="95"/>
        <v>5.3095465647233726E-2</v>
      </c>
      <c r="AD152" s="559">
        <f t="shared" si="96"/>
        <v>2.8955963696148421E-2</v>
      </c>
      <c r="AE152" s="626"/>
    </row>
    <row r="153" spans="1:100" ht="16" thickBot="1">
      <c r="A153" s="627" t="s">
        <v>218</v>
      </c>
      <c r="B153" s="353" t="s">
        <v>134</v>
      </c>
      <c r="C153" s="578">
        <v>0</v>
      </c>
      <c r="D153" s="578">
        <v>0</v>
      </c>
      <c r="E153" s="578">
        <v>0</v>
      </c>
      <c r="F153" s="578">
        <v>0</v>
      </c>
      <c r="G153" s="578">
        <v>0</v>
      </c>
      <c r="H153" s="578">
        <v>0</v>
      </c>
      <c r="I153" s="577">
        <v>3</v>
      </c>
      <c r="J153" s="578">
        <v>2</v>
      </c>
      <c r="K153" s="578">
        <v>1</v>
      </c>
      <c r="L153" s="578">
        <v>1</v>
      </c>
      <c r="M153" s="624"/>
      <c r="N153" s="579">
        <f t="shared" si="80"/>
        <v>0</v>
      </c>
      <c r="O153" s="579">
        <f t="shared" si="81"/>
        <v>0</v>
      </c>
      <c r="P153" s="579">
        <f t="shared" si="82"/>
        <v>0</v>
      </c>
      <c r="Q153" s="579">
        <f t="shared" si="83"/>
        <v>0</v>
      </c>
      <c r="R153" s="579">
        <f t="shared" si="84"/>
        <v>0</v>
      </c>
      <c r="S153" s="579">
        <f t="shared" si="85"/>
        <v>0</v>
      </c>
      <c r="T153" s="579">
        <f t="shared" si="86"/>
        <v>7.0274068868587489E-2</v>
      </c>
      <c r="U153" s="579">
        <f t="shared" si="87"/>
        <v>0.20777062123415749</v>
      </c>
      <c r="V153" s="579">
        <f t="shared" si="88"/>
        <v>4.5549785916006197E-2</v>
      </c>
      <c r="W153" s="580">
        <f t="shared" si="89"/>
        <v>9.9373944151843391E-2</v>
      </c>
      <c r="X153" s="581">
        <f t="shared" si="90"/>
        <v>4.2296842017059452E-2</v>
      </c>
      <c r="Y153" s="581">
        <f t="shared" si="91"/>
        <v>4.0449309502343891E-2</v>
      </c>
      <c r="Z153" s="581">
        <f t="shared" si="92"/>
        <v>4.9686972075921695E-2</v>
      </c>
      <c r="AA153" s="581">
        <f t="shared" si="93"/>
        <v>0</v>
      </c>
      <c r="AB153" s="581">
        <f t="shared" si="94"/>
        <v>8.4593684034118904E-2</v>
      </c>
      <c r="AC153" s="581">
        <f t="shared" si="95"/>
        <v>0</v>
      </c>
      <c r="AD153" s="582">
        <f t="shared" si="96"/>
        <v>8.0898619004687783E-2</v>
      </c>
      <c r="AE153" s="626"/>
    </row>
    <row r="154" spans="1:100" ht="7" customHeight="1">
      <c r="F154" s="630"/>
      <c r="G154" s="631"/>
      <c r="H154" s="630"/>
      <c r="I154" s="630"/>
      <c r="J154" s="630"/>
      <c r="K154" s="630"/>
      <c r="L154" s="630"/>
      <c r="M154" s="626"/>
      <c r="N154" s="630"/>
      <c r="O154" s="630"/>
      <c r="P154" s="630"/>
      <c r="Q154" s="630"/>
      <c r="R154" s="632"/>
      <c r="S154" s="630"/>
      <c r="T154" s="630"/>
      <c r="U154" s="630"/>
      <c r="V154" s="630"/>
      <c r="W154" s="633"/>
      <c r="X154" s="634"/>
      <c r="Y154" s="635"/>
      <c r="Z154" s="636"/>
      <c r="AA154" s="636"/>
      <c r="AB154" s="637"/>
      <c r="AC154" s="636"/>
      <c r="AD154" s="638"/>
      <c r="AE154" s="626"/>
    </row>
    <row r="155" spans="1:100" ht="16">
      <c r="A155" s="553" t="s">
        <v>6370</v>
      </c>
      <c r="F155" s="630"/>
      <c r="G155" s="631"/>
      <c r="H155" s="630"/>
      <c r="I155" s="630"/>
      <c r="J155" s="630"/>
      <c r="K155" s="630"/>
      <c r="L155" s="630"/>
      <c r="M155" s="626"/>
      <c r="N155" s="630"/>
      <c r="O155" s="630"/>
      <c r="P155" s="630"/>
      <c r="Q155" s="630"/>
      <c r="R155" s="632"/>
      <c r="S155" s="630"/>
      <c r="T155" s="630"/>
      <c r="U155" s="630"/>
      <c r="V155" s="630"/>
      <c r="W155" s="633"/>
      <c r="X155" s="634"/>
      <c r="Y155" s="635"/>
      <c r="Z155" s="636"/>
      <c r="AA155" s="636"/>
      <c r="AB155" s="637"/>
      <c r="AC155" s="636"/>
      <c r="AD155" s="638"/>
      <c r="AE155" s="626"/>
    </row>
    <row r="156" spans="1:100" ht="16">
      <c r="A156" s="553" t="s">
        <v>6371</v>
      </c>
      <c r="F156" s="630"/>
      <c r="G156" s="631"/>
      <c r="H156" s="630"/>
      <c r="I156" s="630"/>
      <c r="J156" s="630"/>
      <c r="K156" s="630"/>
      <c r="L156" s="630"/>
      <c r="M156" s="626"/>
      <c r="N156" s="630"/>
      <c r="O156" s="630"/>
      <c r="P156" s="630"/>
      <c r="Q156" s="630"/>
      <c r="R156" s="632"/>
      <c r="S156" s="630"/>
      <c r="T156" s="630"/>
      <c r="U156" s="630"/>
      <c r="V156" s="630"/>
      <c r="W156" s="633"/>
      <c r="X156" s="634"/>
      <c r="Y156" s="635"/>
      <c r="Z156" s="636"/>
      <c r="AA156" s="636"/>
      <c r="AB156" s="637"/>
      <c r="AC156" s="636"/>
      <c r="AD156" s="638"/>
      <c r="AE156" s="626"/>
    </row>
    <row r="157" spans="1:100">
      <c r="A157" s="553" t="s">
        <v>6372</v>
      </c>
      <c r="F157" s="630"/>
      <c r="G157" s="631"/>
      <c r="H157" s="630"/>
      <c r="I157" s="630"/>
      <c r="J157" s="630"/>
      <c r="K157" s="630"/>
      <c r="L157" s="630"/>
      <c r="M157" s="626"/>
      <c r="N157" s="630"/>
      <c r="O157" s="630"/>
      <c r="P157" s="630"/>
      <c r="Q157" s="630"/>
      <c r="R157" s="632"/>
      <c r="S157" s="630"/>
      <c r="T157" s="630"/>
      <c r="U157" s="630"/>
      <c r="V157" s="630"/>
      <c r="W157" s="633"/>
      <c r="X157" s="634"/>
      <c r="Y157" s="635"/>
      <c r="Z157" s="636"/>
      <c r="AA157" s="636"/>
      <c r="AB157" s="637"/>
      <c r="AC157" s="636"/>
      <c r="AD157" s="638"/>
      <c r="AE157" s="626"/>
    </row>
    <row r="158" spans="1:100">
      <c r="A158" s="553" t="s">
        <v>6386</v>
      </c>
      <c r="F158" s="630"/>
      <c r="G158" s="631"/>
      <c r="H158" s="630"/>
      <c r="I158" s="630"/>
      <c r="J158" s="630"/>
      <c r="K158" s="630"/>
      <c r="L158" s="630"/>
      <c r="M158" s="626"/>
      <c r="N158" s="630"/>
      <c r="O158" s="630"/>
      <c r="P158" s="630"/>
      <c r="Q158" s="630"/>
      <c r="R158" s="632"/>
      <c r="S158" s="630"/>
      <c r="T158" s="630"/>
      <c r="U158" s="630"/>
      <c r="V158" s="630"/>
      <c r="W158" s="633"/>
      <c r="X158" s="634"/>
      <c r="Y158" s="635"/>
      <c r="Z158" s="636"/>
      <c r="AA158" s="636"/>
      <c r="AB158" s="637"/>
      <c r="AC158" s="636"/>
      <c r="AD158" s="638"/>
      <c r="AE158" s="626"/>
    </row>
    <row r="159" spans="1:100" ht="16">
      <c r="A159" s="553" t="s">
        <v>6394</v>
      </c>
      <c r="F159" s="630"/>
      <c r="G159" s="631"/>
      <c r="H159" s="630"/>
      <c r="I159" s="630"/>
      <c r="J159" s="630"/>
      <c r="K159" s="630"/>
      <c r="L159" s="630"/>
      <c r="M159" s="626"/>
      <c r="N159" s="630"/>
      <c r="O159" s="630"/>
      <c r="P159" s="630"/>
      <c r="Q159" s="630"/>
      <c r="R159" s="632"/>
      <c r="S159" s="630"/>
      <c r="T159" s="630"/>
      <c r="U159" s="630"/>
      <c r="V159" s="630"/>
      <c r="W159" s="633"/>
      <c r="X159" s="634"/>
      <c r="Y159" s="635"/>
      <c r="Z159" s="636"/>
      <c r="AA159" s="636"/>
      <c r="AB159" s="637"/>
      <c r="AC159" s="636"/>
      <c r="AD159" s="638"/>
      <c r="AE159" s="626"/>
    </row>
    <row r="160" spans="1:100">
      <c r="F160" s="630"/>
      <c r="G160" s="631"/>
      <c r="H160" s="630"/>
      <c r="I160" s="630"/>
      <c r="J160" s="630"/>
      <c r="K160" s="630"/>
      <c r="L160" s="630"/>
      <c r="M160" s="626"/>
      <c r="N160" s="630"/>
      <c r="O160" s="630"/>
      <c r="P160" s="630"/>
      <c r="Q160" s="630"/>
      <c r="R160" s="632"/>
      <c r="S160" s="630"/>
      <c r="T160" s="630"/>
      <c r="U160" s="630"/>
      <c r="V160" s="630"/>
      <c r="W160" s="633"/>
      <c r="X160" s="634"/>
      <c r="Y160" s="635"/>
      <c r="Z160" s="636"/>
      <c r="AA160" s="636"/>
      <c r="AB160" s="637"/>
      <c r="AC160" s="636"/>
      <c r="AD160" s="638"/>
      <c r="AE160" s="626"/>
    </row>
    <row r="161" spans="6:31">
      <c r="F161" s="630"/>
      <c r="G161" s="631"/>
      <c r="H161" s="630"/>
      <c r="I161" s="630"/>
      <c r="J161" s="630"/>
      <c r="K161" s="630"/>
      <c r="L161" s="630"/>
      <c r="M161" s="626"/>
      <c r="N161" s="630"/>
      <c r="O161" s="630"/>
      <c r="P161" s="630"/>
      <c r="Q161" s="630"/>
      <c r="R161" s="632"/>
      <c r="S161" s="630"/>
      <c r="T161" s="630"/>
      <c r="U161" s="630"/>
      <c r="V161" s="630"/>
      <c r="W161" s="633"/>
      <c r="X161" s="634"/>
      <c r="Y161" s="635"/>
      <c r="Z161" s="636"/>
      <c r="AA161" s="636"/>
      <c r="AB161" s="637"/>
      <c r="AC161" s="636"/>
      <c r="AD161" s="638"/>
      <c r="AE161" s="626"/>
    </row>
    <row r="162" spans="6:31">
      <c r="F162" s="630"/>
      <c r="G162" s="631"/>
      <c r="H162" s="630"/>
      <c r="I162" s="630"/>
      <c r="J162" s="630"/>
      <c r="K162" s="630"/>
      <c r="L162" s="630"/>
      <c r="M162" s="626"/>
      <c r="N162" s="630"/>
      <c r="O162" s="630"/>
      <c r="P162" s="630"/>
      <c r="Q162" s="630"/>
      <c r="R162" s="632"/>
      <c r="S162" s="630"/>
      <c r="T162" s="630"/>
      <c r="U162" s="630"/>
      <c r="V162" s="630"/>
      <c r="W162" s="633"/>
      <c r="X162" s="634"/>
      <c r="Y162" s="635"/>
      <c r="Z162" s="636"/>
      <c r="AA162" s="636"/>
      <c r="AB162" s="637"/>
      <c r="AC162" s="636"/>
      <c r="AD162" s="638"/>
      <c r="AE162" s="626"/>
    </row>
    <row r="163" spans="6:31">
      <c r="F163" s="630"/>
      <c r="G163" s="631"/>
      <c r="H163" s="630"/>
      <c r="I163" s="630"/>
      <c r="J163" s="630"/>
      <c r="K163" s="630"/>
      <c r="L163" s="630"/>
      <c r="M163" s="626"/>
      <c r="N163" s="630"/>
      <c r="O163" s="630"/>
      <c r="P163" s="630"/>
      <c r="Q163" s="630"/>
      <c r="R163" s="632"/>
      <c r="S163" s="630"/>
      <c r="T163" s="630"/>
      <c r="U163" s="630"/>
      <c r="V163" s="630"/>
      <c r="W163" s="633"/>
      <c r="X163" s="634"/>
      <c r="Y163" s="635"/>
      <c r="Z163" s="636"/>
      <c r="AA163" s="636"/>
      <c r="AB163" s="637"/>
      <c r="AC163" s="636"/>
      <c r="AD163" s="638"/>
      <c r="AE163" s="626"/>
    </row>
    <row r="164" spans="6:31">
      <c r="F164" s="630"/>
      <c r="G164" s="631"/>
      <c r="H164" s="630"/>
      <c r="I164" s="630"/>
      <c r="J164" s="630"/>
      <c r="K164" s="630"/>
      <c r="L164" s="630"/>
      <c r="M164" s="626"/>
      <c r="N164" s="630"/>
      <c r="O164" s="630"/>
      <c r="P164" s="630"/>
      <c r="Q164" s="630"/>
      <c r="R164" s="632"/>
      <c r="S164" s="630"/>
      <c r="T164" s="630"/>
      <c r="U164" s="630"/>
      <c r="V164" s="630"/>
      <c r="W164" s="633"/>
      <c r="X164" s="639"/>
      <c r="Y164" s="635"/>
      <c r="Z164" s="636"/>
      <c r="AA164" s="636"/>
      <c r="AB164" s="637"/>
      <c r="AC164" s="636"/>
      <c r="AD164" s="638"/>
      <c r="AE164" s="626"/>
    </row>
    <row r="165" spans="6:31">
      <c r="F165" s="630"/>
      <c r="G165" s="631"/>
      <c r="H165" s="630"/>
      <c r="I165" s="630"/>
      <c r="J165" s="630"/>
      <c r="K165" s="630"/>
      <c r="L165" s="630"/>
      <c r="M165" s="626"/>
      <c r="N165" s="630"/>
      <c r="O165" s="630"/>
      <c r="P165" s="630"/>
      <c r="Q165" s="630"/>
      <c r="R165" s="632"/>
      <c r="S165" s="630"/>
      <c r="T165" s="630"/>
      <c r="U165" s="630"/>
      <c r="V165" s="630"/>
      <c r="W165" s="633"/>
      <c r="X165" s="634"/>
      <c r="Y165" s="635"/>
      <c r="Z165" s="636"/>
      <c r="AA165" s="636"/>
      <c r="AB165" s="637"/>
      <c r="AC165" s="636"/>
      <c r="AD165" s="638"/>
      <c r="AE165" s="626"/>
    </row>
    <row r="166" spans="6:31">
      <c r="F166" s="630"/>
      <c r="G166" s="631"/>
      <c r="H166" s="630"/>
      <c r="I166" s="630"/>
      <c r="J166" s="630"/>
      <c r="K166" s="630"/>
      <c r="L166" s="630"/>
      <c r="M166" s="626"/>
      <c r="N166" s="630"/>
      <c r="O166" s="630"/>
      <c r="P166" s="630"/>
      <c r="Q166" s="630"/>
      <c r="R166" s="632"/>
      <c r="S166" s="630"/>
      <c r="T166" s="630"/>
      <c r="U166" s="630"/>
      <c r="V166" s="630"/>
      <c r="W166" s="633"/>
      <c r="X166" s="634"/>
      <c r="Y166" s="635"/>
      <c r="Z166" s="636"/>
      <c r="AA166" s="636"/>
      <c r="AB166" s="637"/>
      <c r="AC166" s="636"/>
      <c r="AD166" s="638"/>
      <c r="AE166" s="626"/>
    </row>
    <row r="167" spans="6:31">
      <c r="F167" s="630"/>
      <c r="G167" s="631"/>
      <c r="H167" s="630"/>
      <c r="I167" s="630"/>
      <c r="J167" s="630"/>
      <c r="K167" s="630"/>
      <c r="L167" s="630"/>
      <c r="M167" s="626"/>
      <c r="N167" s="630"/>
      <c r="O167" s="630"/>
      <c r="P167" s="630"/>
      <c r="Q167" s="630"/>
      <c r="R167" s="632"/>
      <c r="S167" s="630"/>
      <c r="T167" s="630"/>
      <c r="U167" s="630"/>
      <c r="V167" s="630"/>
      <c r="W167" s="633"/>
      <c r="X167" s="639"/>
      <c r="Y167" s="635"/>
      <c r="Z167" s="636"/>
      <c r="AA167" s="636"/>
      <c r="AB167" s="637"/>
      <c r="AC167" s="636"/>
      <c r="AD167" s="638"/>
      <c r="AE167" s="626"/>
    </row>
    <row r="168" spans="6:31">
      <c r="F168" s="630"/>
      <c r="G168" s="631"/>
      <c r="H168" s="630"/>
      <c r="I168" s="630"/>
      <c r="J168" s="630"/>
      <c r="K168" s="630"/>
      <c r="L168" s="630"/>
      <c r="M168" s="626"/>
      <c r="N168" s="630"/>
      <c r="O168" s="630"/>
      <c r="P168" s="630"/>
      <c r="Q168" s="630"/>
      <c r="R168" s="632"/>
      <c r="S168" s="630"/>
      <c r="T168" s="630"/>
      <c r="U168" s="630"/>
      <c r="V168" s="630"/>
      <c r="W168" s="633"/>
      <c r="X168" s="639"/>
      <c r="Y168" s="635"/>
      <c r="Z168" s="636"/>
      <c r="AA168" s="636"/>
      <c r="AB168" s="637"/>
      <c r="AC168" s="636"/>
      <c r="AD168" s="638"/>
      <c r="AE168" s="626"/>
    </row>
    <row r="169" spans="6:31">
      <c r="F169" s="630"/>
      <c r="G169" s="631"/>
      <c r="H169" s="630"/>
      <c r="I169" s="630"/>
      <c r="J169" s="630"/>
      <c r="K169" s="630"/>
      <c r="L169" s="630"/>
      <c r="M169" s="626"/>
      <c r="N169" s="630"/>
      <c r="O169" s="630"/>
      <c r="P169" s="630"/>
      <c r="Q169" s="630"/>
      <c r="R169" s="632"/>
      <c r="S169" s="630"/>
      <c r="T169" s="630"/>
      <c r="U169" s="630"/>
      <c r="V169" s="630"/>
      <c r="W169" s="633"/>
      <c r="X169" s="634"/>
      <c r="Y169" s="635"/>
      <c r="Z169" s="636"/>
      <c r="AA169" s="636"/>
      <c r="AB169" s="637"/>
      <c r="AC169" s="636"/>
      <c r="AD169" s="638"/>
      <c r="AE169" s="626"/>
    </row>
    <row r="170" spans="6:31">
      <c r="F170" s="630"/>
      <c r="G170" s="631"/>
      <c r="H170" s="630"/>
      <c r="I170" s="630"/>
      <c r="J170" s="630"/>
      <c r="K170" s="630"/>
      <c r="L170" s="630"/>
      <c r="M170" s="626"/>
      <c r="N170" s="630"/>
      <c r="O170" s="630"/>
      <c r="P170" s="630"/>
      <c r="Q170" s="630"/>
      <c r="R170" s="632"/>
      <c r="S170" s="630"/>
      <c r="T170" s="630"/>
      <c r="U170" s="630"/>
      <c r="V170" s="630"/>
      <c r="W170" s="633"/>
      <c r="X170" s="634"/>
      <c r="Y170" s="635"/>
      <c r="Z170" s="636"/>
      <c r="AA170" s="636"/>
      <c r="AB170" s="637"/>
      <c r="AC170" s="636"/>
      <c r="AD170" s="638"/>
      <c r="AE170" s="626"/>
    </row>
    <row r="171" spans="6:31">
      <c r="F171" s="630"/>
      <c r="G171" s="631"/>
      <c r="H171" s="630"/>
      <c r="I171" s="630"/>
      <c r="J171" s="630"/>
      <c r="K171" s="630"/>
      <c r="L171" s="630"/>
      <c r="M171" s="626"/>
      <c r="N171" s="630"/>
      <c r="O171" s="630"/>
      <c r="P171" s="630"/>
      <c r="Q171" s="630"/>
      <c r="R171" s="632"/>
      <c r="S171" s="630"/>
      <c r="T171" s="630"/>
      <c r="U171" s="630"/>
      <c r="V171" s="630"/>
      <c r="W171" s="633"/>
      <c r="X171" s="634"/>
      <c r="Y171" s="635"/>
      <c r="Z171" s="636"/>
      <c r="AA171" s="636"/>
      <c r="AB171" s="637"/>
      <c r="AC171" s="636"/>
      <c r="AD171" s="638"/>
      <c r="AE171" s="626"/>
    </row>
    <row r="172" spans="6:31">
      <c r="F172" s="630"/>
      <c r="G172" s="631"/>
      <c r="H172" s="630"/>
      <c r="I172" s="630"/>
      <c r="J172" s="630"/>
      <c r="K172" s="630"/>
      <c r="L172" s="630"/>
      <c r="M172" s="626"/>
      <c r="N172" s="630"/>
      <c r="O172" s="630"/>
      <c r="P172" s="630"/>
      <c r="Q172" s="630"/>
      <c r="R172" s="632"/>
      <c r="S172" s="630"/>
      <c r="T172" s="630"/>
      <c r="U172" s="630"/>
      <c r="V172" s="630"/>
      <c r="W172" s="633"/>
      <c r="X172" s="634"/>
      <c r="Y172" s="635"/>
      <c r="Z172" s="636"/>
      <c r="AA172" s="636"/>
      <c r="AB172" s="637"/>
      <c r="AC172" s="636"/>
      <c r="AD172" s="638"/>
      <c r="AE172" s="626"/>
    </row>
    <row r="173" spans="6:31">
      <c r="F173" s="630"/>
      <c r="G173" s="631"/>
      <c r="H173" s="630"/>
      <c r="I173" s="630"/>
      <c r="J173" s="630"/>
      <c r="K173" s="630"/>
      <c r="L173" s="630"/>
      <c r="M173" s="626"/>
      <c r="N173" s="630"/>
      <c r="O173" s="630"/>
      <c r="P173" s="630"/>
      <c r="Q173" s="630"/>
      <c r="R173" s="632"/>
      <c r="S173" s="630"/>
      <c r="T173" s="630"/>
      <c r="U173" s="630"/>
      <c r="V173" s="630"/>
      <c r="W173" s="633"/>
      <c r="X173" s="634"/>
      <c r="Y173" s="635"/>
      <c r="Z173" s="636"/>
      <c r="AA173" s="636"/>
      <c r="AB173" s="637"/>
      <c r="AC173" s="636"/>
      <c r="AD173" s="638"/>
      <c r="AE173" s="626"/>
    </row>
    <row r="174" spans="6:31">
      <c r="F174" s="630"/>
      <c r="G174" s="631"/>
      <c r="H174" s="630"/>
      <c r="I174" s="630"/>
      <c r="J174" s="630"/>
      <c r="K174" s="630"/>
      <c r="L174" s="630"/>
      <c r="M174" s="626"/>
      <c r="N174" s="630"/>
      <c r="O174" s="630"/>
      <c r="P174" s="630"/>
      <c r="Q174" s="630"/>
      <c r="R174" s="632"/>
      <c r="S174" s="630"/>
      <c r="T174" s="630"/>
      <c r="U174" s="630"/>
      <c r="V174" s="630"/>
      <c r="W174" s="633"/>
      <c r="X174" s="634"/>
      <c r="Y174" s="635"/>
      <c r="Z174" s="636"/>
      <c r="AA174" s="636"/>
      <c r="AB174" s="637"/>
      <c r="AC174" s="636"/>
      <c r="AD174" s="638"/>
      <c r="AE174" s="626"/>
    </row>
    <row r="175" spans="6:31">
      <c r="F175" s="630"/>
      <c r="G175" s="631"/>
      <c r="H175" s="630"/>
      <c r="I175" s="630"/>
      <c r="J175" s="630"/>
      <c r="K175" s="630"/>
      <c r="L175" s="630"/>
      <c r="M175" s="626"/>
      <c r="N175" s="630"/>
      <c r="O175" s="630"/>
      <c r="P175" s="630"/>
      <c r="Q175" s="630"/>
      <c r="R175" s="632"/>
      <c r="S175" s="630"/>
      <c r="T175" s="630"/>
      <c r="U175" s="630"/>
      <c r="V175" s="630"/>
      <c r="W175" s="633"/>
      <c r="X175" s="634"/>
      <c r="Y175" s="635"/>
      <c r="Z175" s="636"/>
      <c r="AA175" s="636"/>
      <c r="AB175" s="637"/>
      <c r="AC175" s="636"/>
      <c r="AD175" s="638"/>
      <c r="AE175" s="626"/>
    </row>
    <row r="176" spans="6:31">
      <c r="F176" s="630"/>
      <c r="G176" s="631"/>
      <c r="H176" s="630"/>
      <c r="I176" s="630"/>
      <c r="J176" s="630"/>
      <c r="K176" s="630"/>
      <c r="L176" s="630"/>
      <c r="M176" s="626"/>
      <c r="N176" s="630"/>
      <c r="O176" s="630"/>
      <c r="P176" s="630"/>
      <c r="Q176" s="630"/>
      <c r="R176" s="632"/>
      <c r="S176" s="630"/>
      <c r="T176" s="630"/>
      <c r="U176" s="630"/>
      <c r="V176" s="630"/>
      <c r="W176" s="633"/>
      <c r="X176" s="634"/>
      <c r="Y176" s="635"/>
      <c r="Z176" s="636"/>
      <c r="AA176" s="636"/>
      <c r="AB176" s="637"/>
      <c r="AC176" s="636"/>
      <c r="AD176" s="638"/>
      <c r="AE176" s="626"/>
    </row>
    <row r="177" spans="3:31">
      <c r="F177" s="630"/>
      <c r="G177" s="631"/>
      <c r="H177" s="630"/>
      <c r="I177" s="630"/>
      <c r="J177" s="630"/>
      <c r="K177" s="630"/>
      <c r="L177" s="630"/>
      <c r="M177" s="626"/>
      <c r="N177" s="630"/>
      <c r="O177" s="630"/>
      <c r="P177" s="630"/>
      <c r="Q177" s="630"/>
      <c r="R177" s="632"/>
      <c r="S177" s="630"/>
      <c r="T177" s="630"/>
      <c r="U177" s="630"/>
      <c r="V177" s="630"/>
      <c r="W177" s="633"/>
      <c r="X177" s="634"/>
      <c r="Y177" s="635"/>
      <c r="Z177" s="636"/>
      <c r="AA177" s="636"/>
      <c r="AB177" s="637"/>
      <c r="AC177" s="636"/>
      <c r="AD177" s="638"/>
      <c r="AE177" s="626"/>
    </row>
    <row r="178" spans="3:31">
      <c r="F178" s="630"/>
      <c r="G178" s="631"/>
      <c r="H178" s="630"/>
      <c r="I178" s="630"/>
      <c r="J178" s="630"/>
      <c r="K178" s="630"/>
      <c r="L178" s="630"/>
      <c r="M178" s="626"/>
      <c r="N178" s="630"/>
      <c r="O178" s="630"/>
      <c r="P178" s="630"/>
      <c r="Q178" s="630"/>
      <c r="R178" s="632"/>
      <c r="S178" s="630"/>
      <c r="T178" s="630"/>
      <c r="U178" s="630"/>
      <c r="V178" s="630"/>
      <c r="W178" s="633"/>
      <c r="X178" s="634"/>
      <c r="Y178" s="635"/>
      <c r="Z178" s="636"/>
      <c r="AA178" s="636"/>
      <c r="AB178" s="637"/>
      <c r="AC178" s="636"/>
      <c r="AD178" s="638"/>
      <c r="AE178" s="626"/>
    </row>
    <row r="179" spans="3:31">
      <c r="F179" s="630"/>
      <c r="G179" s="631"/>
      <c r="H179" s="630"/>
      <c r="I179" s="630"/>
      <c r="J179" s="630"/>
      <c r="K179" s="630"/>
      <c r="L179" s="630"/>
      <c r="M179" s="626"/>
      <c r="N179" s="630"/>
      <c r="O179" s="630"/>
      <c r="P179" s="630"/>
      <c r="Q179" s="630"/>
      <c r="R179" s="632"/>
      <c r="S179" s="630"/>
      <c r="T179" s="630"/>
      <c r="U179" s="630"/>
      <c r="V179" s="630"/>
      <c r="W179" s="633"/>
      <c r="X179" s="634"/>
      <c r="Y179" s="635"/>
      <c r="Z179" s="636"/>
      <c r="AA179" s="636"/>
      <c r="AB179" s="637"/>
      <c r="AC179" s="636"/>
      <c r="AD179" s="638"/>
      <c r="AE179" s="626"/>
    </row>
    <row r="180" spans="3:31">
      <c r="F180" s="630"/>
      <c r="G180" s="631"/>
      <c r="H180" s="630"/>
      <c r="I180" s="630"/>
      <c r="J180" s="630"/>
      <c r="K180" s="630"/>
      <c r="L180" s="630"/>
      <c r="M180" s="626"/>
      <c r="N180" s="630"/>
      <c r="O180" s="630"/>
      <c r="P180" s="630"/>
      <c r="Q180" s="630"/>
      <c r="R180" s="632"/>
      <c r="S180" s="630"/>
      <c r="T180" s="630"/>
      <c r="U180" s="630"/>
      <c r="V180" s="630"/>
      <c r="W180" s="633"/>
      <c r="X180" s="634"/>
      <c r="Y180" s="635"/>
      <c r="Z180" s="636"/>
      <c r="AA180" s="636"/>
      <c r="AB180" s="637"/>
      <c r="AC180" s="636"/>
      <c r="AD180" s="638"/>
      <c r="AE180" s="626"/>
    </row>
    <row r="181" spans="3:31">
      <c r="F181" s="630"/>
      <c r="G181" s="631"/>
      <c r="H181" s="630"/>
      <c r="I181" s="630"/>
      <c r="J181" s="630"/>
      <c r="K181" s="630"/>
      <c r="L181" s="630"/>
      <c r="M181" s="626"/>
      <c r="N181" s="630"/>
      <c r="O181" s="630"/>
      <c r="P181" s="630"/>
      <c r="Q181" s="630"/>
      <c r="R181" s="632"/>
      <c r="S181" s="630"/>
      <c r="T181" s="630"/>
      <c r="U181" s="630"/>
      <c r="V181" s="630"/>
      <c r="W181" s="633"/>
      <c r="X181" s="634"/>
      <c r="Y181" s="635"/>
      <c r="Z181" s="636"/>
      <c r="AA181" s="636"/>
      <c r="AB181" s="637"/>
      <c r="AC181" s="636"/>
      <c r="AD181" s="638"/>
      <c r="AE181" s="626"/>
    </row>
    <row r="182" spans="3:31">
      <c r="F182" s="630"/>
      <c r="G182" s="631"/>
      <c r="H182" s="630"/>
      <c r="I182" s="630"/>
      <c r="J182" s="630"/>
      <c r="K182" s="630"/>
      <c r="L182" s="630"/>
      <c r="M182" s="626"/>
      <c r="N182" s="630"/>
      <c r="O182" s="630"/>
      <c r="P182" s="630"/>
      <c r="Q182" s="630"/>
      <c r="R182" s="632"/>
      <c r="S182" s="630"/>
      <c r="T182" s="630"/>
      <c r="U182" s="630"/>
      <c r="V182" s="630"/>
      <c r="W182" s="633"/>
      <c r="X182" s="634"/>
      <c r="Y182" s="635"/>
      <c r="Z182" s="636"/>
      <c r="AA182" s="636"/>
      <c r="AB182" s="637"/>
      <c r="AC182" s="636"/>
      <c r="AD182" s="638"/>
      <c r="AE182" s="626"/>
    </row>
    <row r="183" spans="3:31">
      <c r="F183" s="630"/>
      <c r="G183" s="631"/>
      <c r="H183" s="630"/>
      <c r="I183" s="630"/>
      <c r="J183" s="630"/>
      <c r="K183" s="630"/>
      <c r="L183" s="630"/>
      <c r="M183" s="626"/>
      <c r="N183" s="630"/>
      <c r="O183" s="630"/>
      <c r="P183" s="630"/>
      <c r="Q183" s="630"/>
      <c r="R183" s="632"/>
      <c r="S183" s="630"/>
      <c r="T183" s="630"/>
      <c r="U183" s="630"/>
      <c r="V183" s="630"/>
      <c r="W183" s="633"/>
      <c r="X183" s="634"/>
      <c r="Y183" s="635"/>
      <c r="Z183" s="636"/>
      <c r="AA183" s="636"/>
      <c r="AB183" s="637"/>
      <c r="AC183" s="636"/>
      <c r="AD183" s="638"/>
      <c r="AE183" s="626"/>
    </row>
    <row r="184" spans="3:31">
      <c r="F184" s="630"/>
      <c r="G184" s="631"/>
      <c r="H184" s="630"/>
      <c r="I184" s="630"/>
      <c r="J184" s="630"/>
      <c r="K184" s="630"/>
      <c r="L184" s="630"/>
      <c r="M184" s="626"/>
      <c r="N184" s="630"/>
      <c r="O184" s="630"/>
      <c r="P184" s="630"/>
      <c r="Q184" s="630"/>
      <c r="R184" s="632"/>
      <c r="S184" s="630"/>
      <c r="T184" s="630"/>
      <c r="U184" s="630"/>
      <c r="V184" s="630"/>
      <c r="W184" s="633"/>
      <c r="X184" s="634"/>
      <c r="Y184" s="635"/>
      <c r="Z184" s="636"/>
      <c r="AA184" s="636"/>
      <c r="AB184" s="637"/>
      <c r="AC184" s="636"/>
      <c r="AD184" s="638"/>
      <c r="AE184" s="626"/>
    </row>
    <row r="185" spans="3:31">
      <c r="F185" s="630"/>
      <c r="G185" s="631"/>
      <c r="H185" s="630"/>
      <c r="I185" s="630"/>
      <c r="J185" s="630"/>
      <c r="K185" s="630"/>
      <c r="L185" s="630"/>
      <c r="M185" s="626"/>
      <c r="N185" s="630"/>
      <c r="O185" s="630"/>
      <c r="P185" s="630"/>
      <c r="Q185" s="630"/>
      <c r="R185" s="632"/>
      <c r="S185" s="630"/>
      <c r="T185" s="630"/>
      <c r="U185" s="630"/>
      <c r="V185" s="630"/>
      <c r="W185" s="633"/>
      <c r="X185" s="634"/>
      <c r="Y185" s="635"/>
      <c r="Z185" s="636"/>
      <c r="AA185" s="636"/>
      <c r="AB185" s="637"/>
      <c r="AC185" s="636"/>
      <c r="AD185" s="638"/>
      <c r="AE185" s="626"/>
    </row>
    <row r="186" spans="3:31">
      <c r="F186" s="630"/>
      <c r="G186" s="631"/>
      <c r="H186" s="630"/>
      <c r="I186" s="630"/>
      <c r="J186" s="630"/>
      <c r="K186" s="630"/>
      <c r="L186" s="630"/>
      <c r="M186" s="626"/>
      <c r="N186" s="630"/>
      <c r="O186" s="630"/>
      <c r="P186" s="630"/>
      <c r="Q186" s="630"/>
      <c r="R186" s="632"/>
      <c r="S186" s="630"/>
      <c r="T186" s="630"/>
      <c r="U186" s="630"/>
      <c r="V186" s="630"/>
      <c r="W186" s="633"/>
      <c r="X186" s="634"/>
      <c r="Y186" s="635"/>
      <c r="Z186" s="636"/>
      <c r="AA186" s="636"/>
      <c r="AB186" s="637"/>
      <c r="AC186" s="636"/>
      <c r="AD186" s="638"/>
      <c r="AE186" s="626"/>
    </row>
    <row r="187" spans="3:31">
      <c r="C187" s="553"/>
      <c r="D187" s="553"/>
      <c r="E187" s="553"/>
      <c r="F187" s="640"/>
      <c r="G187" s="631"/>
      <c r="H187" s="640"/>
      <c r="I187" s="640"/>
      <c r="J187" s="640"/>
      <c r="K187" s="640"/>
      <c r="L187" s="640"/>
      <c r="M187" s="626"/>
      <c r="N187" s="640"/>
      <c r="O187" s="640"/>
      <c r="P187" s="640"/>
      <c r="Q187" s="640"/>
      <c r="R187" s="632"/>
      <c r="S187" s="640"/>
      <c r="T187" s="640"/>
      <c r="U187" s="640"/>
      <c r="V187" s="640"/>
      <c r="W187" s="633"/>
      <c r="X187" s="634"/>
      <c r="Y187" s="641"/>
      <c r="Z187" s="637"/>
      <c r="AA187" s="637"/>
      <c r="AB187" s="637"/>
      <c r="AC187" s="637"/>
      <c r="AD187" s="638"/>
      <c r="AE187" s="626"/>
    </row>
    <row r="188" spans="3:31">
      <c r="F188" s="630"/>
      <c r="G188" s="631"/>
      <c r="H188" s="630"/>
      <c r="I188" s="630"/>
      <c r="J188" s="630"/>
      <c r="K188" s="630"/>
      <c r="L188" s="630"/>
      <c r="M188" s="626"/>
      <c r="N188" s="630"/>
      <c r="O188" s="630"/>
      <c r="P188" s="630"/>
      <c r="Q188" s="630"/>
      <c r="R188" s="632"/>
      <c r="S188" s="630"/>
      <c r="T188" s="630"/>
      <c r="U188" s="630"/>
      <c r="V188" s="630"/>
      <c r="W188" s="633"/>
      <c r="X188" s="634"/>
      <c r="Y188" s="635"/>
      <c r="Z188" s="636"/>
      <c r="AA188" s="636"/>
      <c r="AB188" s="637"/>
      <c r="AC188" s="636"/>
      <c r="AD188" s="638"/>
      <c r="AE188" s="626"/>
    </row>
    <row r="189" spans="3:31">
      <c r="F189" s="630"/>
      <c r="G189" s="631"/>
      <c r="H189" s="630"/>
      <c r="I189" s="630"/>
      <c r="J189" s="630"/>
      <c r="K189" s="630"/>
      <c r="L189" s="630"/>
      <c r="M189" s="626"/>
      <c r="N189" s="630"/>
      <c r="O189" s="630"/>
      <c r="P189" s="630"/>
      <c r="Q189" s="630"/>
      <c r="R189" s="632"/>
      <c r="S189" s="630"/>
      <c r="T189" s="630"/>
      <c r="U189" s="630"/>
      <c r="V189" s="630"/>
      <c r="W189" s="633"/>
      <c r="X189" s="634"/>
      <c r="Y189" s="635"/>
      <c r="Z189" s="636"/>
      <c r="AA189" s="636"/>
      <c r="AB189" s="637"/>
      <c r="AC189" s="636"/>
      <c r="AD189" s="638"/>
      <c r="AE189" s="626"/>
    </row>
    <row r="190" spans="3:31">
      <c r="F190" s="630"/>
      <c r="G190" s="631"/>
      <c r="H190" s="630"/>
      <c r="I190" s="630"/>
      <c r="J190" s="630"/>
      <c r="K190" s="630"/>
      <c r="L190" s="630"/>
      <c r="M190" s="626"/>
      <c r="N190" s="630"/>
      <c r="O190" s="630"/>
      <c r="P190" s="630"/>
      <c r="Q190" s="630"/>
      <c r="R190" s="632"/>
      <c r="S190" s="630"/>
      <c r="T190" s="630"/>
      <c r="U190" s="630"/>
      <c r="V190" s="630"/>
      <c r="W190" s="633"/>
      <c r="X190" s="634"/>
      <c r="Y190" s="635"/>
      <c r="Z190" s="636"/>
      <c r="AA190" s="636"/>
      <c r="AB190" s="637"/>
      <c r="AC190" s="636"/>
      <c r="AD190" s="638"/>
      <c r="AE190" s="626"/>
    </row>
    <row r="191" spans="3:31">
      <c r="F191" s="630"/>
      <c r="G191" s="631"/>
      <c r="H191" s="630"/>
      <c r="I191" s="630"/>
      <c r="J191" s="630"/>
      <c r="K191" s="630"/>
      <c r="L191" s="630"/>
      <c r="M191" s="626"/>
      <c r="N191" s="630"/>
      <c r="O191" s="630"/>
      <c r="P191" s="630"/>
      <c r="Q191" s="630"/>
      <c r="R191" s="632"/>
      <c r="S191" s="630"/>
      <c r="T191" s="630"/>
      <c r="U191" s="630"/>
      <c r="V191" s="630"/>
      <c r="W191" s="633"/>
      <c r="X191" s="634"/>
      <c r="Y191" s="635"/>
      <c r="Z191" s="636"/>
      <c r="AA191" s="636"/>
      <c r="AB191" s="637"/>
      <c r="AC191" s="636"/>
      <c r="AD191" s="638"/>
      <c r="AE191" s="626"/>
    </row>
    <row r="192" spans="3:31">
      <c r="F192" s="630"/>
      <c r="G192" s="631"/>
      <c r="H192" s="630"/>
      <c r="I192" s="630"/>
      <c r="J192" s="630"/>
      <c r="K192" s="630"/>
      <c r="L192" s="630"/>
      <c r="M192" s="626"/>
      <c r="N192" s="630"/>
      <c r="O192" s="630"/>
      <c r="P192" s="630"/>
      <c r="Q192" s="630"/>
      <c r="R192" s="632"/>
      <c r="S192" s="630"/>
      <c r="T192" s="630"/>
      <c r="U192" s="630"/>
      <c r="V192" s="630"/>
      <c r="W192" s="633"/>
      <c r="X192" s="634"/>
      <c r="Y192" s="635"/>
      <c r="Z192" s="636"/>
      <c r="AA192" s="636"/>
      <c r="AB192" s="637"/>
      <c r="AC192" s="636"/>
      <c r="AD192" s="638"/>
      <c r="AE192" s="626"/>
    </row>
    <row r="193" spans="6:31">
      <c r="F193" s="630"/>
      <c r="G193" s="631"/>
      <c r="H193" s="630"/>
      <c r="I193" s="630"/>
      <c r="J193" s="630"/>
      <c r="K193" s="630"/>
      <c r="L193" s="630"/>
      <c r="M193" s="626"/>
      <c r="N193" s="630"/>
      <c r="O193" s="630"/>
      <c r="P193" s="630"/>
      <c r="Q193" s="630"/>
      <c r="R193" s="632"/>
      <c r="S193" s="630"/>
      <c r="T193" s="630"/>
      <c r="U193" s="630"/>
      <c r="V193" s="630"/>
      <c r="W193" s="633"/>
      <c r="X193" s="634"/>
      <c r="Y193" s="635"/>
      <c r="Z193" s="636"/>
      <c r="AA193" s="636"/>
      <c r="AB193" s="637"/>
      <c r="AC193" s="636"/>
      <c r="AD193" s="638"/>
      <c r="AE193" s="626"/>
    </row>
    <row r="194" spans="6:31">
      <c r="F194" s="630"/>
      <c r="G194" s="631"/>
      <c r="H194" s="630"/>
      <c r="I194" s="630"/>
      <c r="J194" s="630"/>
      <c r="K194" s="630"/>
      <c r="L194" s="630"/>
      <c r="M194" s="626"/>
      <c r="N194" s="630"/>
      <c r="O194" s="630"/>
      <c r="P194" s="630"/>
      <c r="Q194" s="630"/>
      <c r="R194" s="632"/>
      <c r="S194" s="630"/>
      <c r="T194" s="630"/>
      <c r="U194" s="630"/>
      <c r="V194" s="630"/>
      <c r="W194" s="633"/>
      <c r="X194" s="634"/>
      <c r="Y194" s="635"/>
      <c r="Z194" s="636"/>
      <c r="AA194" s="636"/>
      <c r="AB194" s="637"/>
      <c r="AC194" s="636"/>
      <c r="AD194" s="638"/>
      <c r="AE194" s="626"/>
    </row>
    <row r="195" spans="6:31">
      <c r="F195" s="630"/>
      <c r="G195" s="631"/>
      <c r="H195" s="630"/>
      <c r="I195" s="630"/>
      <c r="J195" s="630"/>
      <c r="K195" s="630"/>
      <c r="L195" s="630"/>
      <c r="M195" s="626"/>
      <c r="N195" s="630"/>
      <c r="O195" s="630"/>
      <c r="P195" s="630"/>
      <c r="Q195" s="630"/>
      <c r="R195" s="632"/>
      <c r="S195" s="630"/>
      <c r="T195" s="630"/>
      <c r="U195" s="630"/>
      <c r="V195" s="630"/>
      <c r="W195" s="633"/>
      <c r="X195" s="634"/>
      <c r="Y195" s="635"/>
      <c r="Z195" s="636"/>
      <c r="AA195" s="636"/>
      <c r="AB195" s="637"/>
      <c r="AC195" s="636"/>
      <c r="AD195" s="638"/>
      <c r="AE195" s="626"/>
    </row>
    <row r="196" spans="6:31">
      <c r="F196" s="630"/>
      <c r="G196" s="631"/>
      <c r="H196" s="630"/>
      <c r="I196" s="630"/>
      <c r="J196" s="630"/>
      <c r="K196" s="630"/>
      <c r="L196" s="630"/>
      <c r="M196" s="626"/>
      <c r="N196" s="630"/>
      <c r="O196" s="630"/>
      <c r="P196" s="630"/>
      <c r="Q196" s="630"/>
      <c r="R196" s="632"/>
      <c r="S196" s="630"/>
      <c r="T196" s="630"/>
      <c r="U196" s="630"/>
      <c r="V196" s="630"/>
      <c r="W196" s="633"/>
      <c r="X196" s="634"/>
      <c r="Y196" s="635"/>
      <c r="Z196" s="636"/>
      <c r="AA196" s="636"/>
      <c r="AB196" s="637"/>
      <c r="AC196" s="636"/>
      <c r="AD196" s="638"/>
      <c r="AE196" s="626"/>
    </row>
    <row r="197" spans="6:31">
      <c r="F197" s="630"/>
      <c r="G197" s="631"/>
      <c r="H197" s="630"/>
      <c r="I197" s="630"/>
      <c r="J197" s="630"/>
      <c r="K197" s="630"/>
      <c r="L197" s="630"/>
      <c r="M197" s="626"/>
      <c r="N197" s="630"/>
      <c r="O197" s="630"/>
      <c r="P197" s="630"/>
      <c r="Q197" s="630"/>
      <c r="R197" s="632"/>
      <c r="S197" s="630"/>
      <c r="T197" s="630"/>
      <c r="U197" s="630"/>
      <c r="V197" s="630"/>
      <c r="W197" s="633"/>
      <c r="X197" s="634"/>
      <c r="Y197" s="635"/>
      <c r="Z197" s="636"/>
      <c r="AA197" s="636"/>
      <c r="AB197" s="637"/>
      <c r="AC197" s="636"/>
      <c r="AD197" s="638"/>
      <c r="AE197" s="626"/>
    </row>
    <row r="198" spans="6:31">
      <c r="F198" s="630"/>
      <c r="G198" s="631"/>
      <c r="H198" s="630"/>
      <c r="I198" s="630"/>
      <c r="J198" s="630"/>
      <c r="K198" s="630"/>
      <c r="L198" s="630"/>
      <c r="M198" s="626"/>
      <c r="N198" s="630"/>
      <c r="O198" s="630"/>
      <c r="P198" s="630"/>
      <c r="Q198" s="630"/>
      <c r="R198" s="632"/>
      <c r="S198" s="630"/>
      <c r="T198" s="630"/>
      <c r="U198" s="630"/>
      <c r="V198" s="630"/>
      <c r="W198" s="633"/>
      <c r="X198" s="634"/>
      <c r="Y198" s="635"/>
      <c r="Z198" s="636"/>
      <c r="AA198" s="636"/>
      <c r="AB198" s="637"/>
      <c r="AC198" s="636"/>
      <c r="AD198" s="638"/>
      <c r="AE198" s="626"/>
    </row>
    <row r="199" spans="6:31">
      <c r="F199" s="630"/>
      <c r="G199" s="631"/>
      <c r="H199" s="630"/>
      <c r="I199" s="630"/>
      <c r="J199" s="630"/>
      <c r="K199" s="630"/>
      <c r="L199" s="630"/>
      <c r="M199" s="626"/>
      <c r="N199" s="630"/>
      <c r="O199" s="630"/>
      <c r="P199" s="630"/>
      <c r="Q199" s="630"/>
      <c r="R199" s="632"/>
      <c r="S199" s="630"/>
      <c r="T199" s="630"/>
      <c r="U199" s="630"/>
      <c r="V199" s="630"/>
      <c r="W199" s="633"/>
      <c r="X199" s="634"/>
      <c r="Y199" s="635"/>
      <c r="Z199" s="636"/>
      <c r="AA199" s="636"/>
      <c r="AB199" s="637"/>
      <c r="AC199" s="636"/>
      <c r="AD199" s="638"/>
      <c r="AE199" s="626"/>
    </row>
    <row r="200" spans="6:31">
      <c r="F200" s="630"/>
      <c r="G200" s="631"/>
      <c r="H200" s="630"/>
      <c r="I200" s="630"/>
      <c r="J200" s="630"/>
      <c r="K200" s="630"/>
      <c r="L200" s="630"/>
      <c r="M200" s="626"/>
      <c r="N200" s="630"/>
      <c r="O200" s="630"/>
      <c r="P200" s="630"/>
      <c r="Q200" s="630"/>
      <c r="R200" s="632"/>
      <c r="S200" s="630"/>
      <c r="T200" s="630"/>
      <c r="U200" s="630"/>
      <c r="V200" s="630"/>
      <c r="W200" s="633"/>
      <c r="X200" s="634"/>
      <c r="Y200" s="635"/>
      <c r="Z200" s="636"/>
      <c r="AA200" s="636"/>
      <c r="AB200" s="637"/>
      <c r="AC200" s="636"/>
      <c r="AD200" s="638"/>
      <c r="AE200" s="626"/>
    </row>
    <row r="201" spans="6:31">
      <c r="F201" s="630"/>
      <c r="G201" s="631"/>
      <c r="H201" s="630"/>
      <c r="I201" s="630"/>
      <c r="J201" s="630"/>
      <c r="K201" s="630"/>
      <c r="L201" s="630"/>
      <c r="M201" s="626"/>
      <c r="N201" s="630"/>
      <c r="O201" s="630"/>
      <c r="P201" s="630"/>
      <c r="Q201" s="630"/>
      <c r="R201" s="632"/>
      <c r="S201" s="630"/>
      <c r="T201" s="630"/>
      <c r="U201" s="630"/>
      <c r="V201" s="630"/>
      <c r="W201" s="633"/>
      <c r="X201" s="634"/>
      <c r="Y201" s="635"/>
      <c r="Z201" s="636"/>
      <c r="AA201" s="636"/>
      <c r="AB201" s="637"/>
      <c r="AC201" s="636"/>
      <c r="AD201" s="638"/>
      <c r="AE201" s="626"/>
    </row>
    <row r="202" spans="6:31">
      <c r="F202" s="630"/>
      <c r="G202" s="631"/>
      <c r="H202" s="630"/>
      <c r="I202" s="630"/>
      <c r="J202" s="630"/>
      <c r="K202" s="630"/>
      <c r="L202" s="630"/>
      <c r="M202" s="626"/>
      <c r="N202" s="630"/>
      <c r="O202" s="630"/>
      <c r="P202" s="630"/>
      <c r="Q202" s="630"/>
      <c r="R202" s="632"/>
      <c r="S202" s="630"/>
      <c r="T202" s="630"/>
      <c r="U202" s="630"/>
      <c r="V202" s="630"/>
      <c r="W202" s="633"/>
      <c r="X202" s="634"/>
      <c r="Y202" s="635"/>
      <c r="Z202" s="636"/>
      <c r="AA202" s="636"/>
      <c r="AB202" s="637"/>
      <c r="AC202" s="636"/>
      <c r="AD202" s="638"/>
      <c r="AE202" s="626"/>
    </row>
    <row r="203" spans="6:31">
      <c r="F203" s="630"/>
      <c r="G203" s="631"/>
      <c r="H203" s="630"/>
      <c r="I203" s="630"/>
      <c r="J203" s="630"/>
      <c r="K203" s="630"/>
      <c r="L203" s="630"/>
      <c r="M203" s="626"/>
      <c r="N203" s="630"/>
      <c r="O203" s="630"/>
      <c r="P203" s="630"/>
      <c r="Q203" s="630"/>
      <c r="R203" s="632"/>
      <c r="S203" s="630"/>
      <c r="T203" s="630"/>
      <c r="U203" s="630"/>
      <c r="V203" s="630"/>
      <c r="W203" s="633"/>
      <c r="X203" s="634"/>
      <c r="Y203" s="641"/>
      <c r="Z203" s="637"/>
      <c r="AA203" s="637"/>
      <c r="AB203" s="637"/>
      <c r="AC203" s="636"/>
      <c r="AD203" s="638"/>
      <c r="AE203" s="626"/>
    </row>
    <row r="204" spans="6:31">
      <c r="F204" s="630"/>
      <c r="G204" s="631"/>
      <c r="H204" s="630"/>
      <c r="I204" s="630"/>
      <c r="J204" s="630"/>
      <c r="K204" s="630"/>
      <c r="L204" s="630"/>
      <c r="M204" s="626"/>
      <c r="N204" s="630"/>
      <c r="O204" s="630"/>
      <c r="P204" s="630"/>
      <c r="Q204" s="630"/>
      <c r="R204" s="632"/>
      <c r="S204" s="630"/>
      <c r="T204" s="630"/>
      <c r="U204" s="630"/>
      <c r="V204" s="630"/>
      <c r="W204" s="633"/>
      <c r="X204" s="634"/>
      <c r="Y204" s="635"/>
      <c r="Z204" s="636"/>
      <c r="AA204" s="636"/>
      <c r="AB204" s="637"/>
      <c r="AC204" s="636"/>
      <c r="AD204" s="638"/>
      <c r="AE204" s="626"/>
    </row>
    <row r="205" spans="6:31">
      <c r="F205" s="630"/>
      <c r="G205" s="631"/>
      <c r="H205" s="630"/>
      <c r="I205" s="630"/>
      <c r="J205" s="630"/>
      <c r="K205" s="630"/>
      <c r="L205" s="630"/>
      <c r="M205" s="626"/>
      <c r="N205" s="630"/>
      <c r="O205" s="630"/>
      <c r="P205" s="630"/>
      <c r="Q205" s="630"/>
      <c r="R205" s="632"/>
      <c r="S205" s="630"/>
      <c r="T205" s="630"/>
      <c r="U205" s="630"/>
      <c r="V205" s="630"/>
      <c r="W205" s="633"/>
      <c r="X205" s="634"/>
      <c r="Y205" s="635"/>
      <c r="Z205" s="636"/>
      <c r="AA205" s="636"/>
      <c r="AB205" s="637"/>
      <c r="AC205" s="636"/>
      <c r="AD205" s="638"/>
      <c r="AE205" s="626"/>
    </row>
    <row r="206" spans="6:31">
      <c r="F206" s="630"/>
      <c r="G206" s="631"/>
      <c r="H206" s="630"/>
      <c r="I206" s="630"/>
      <c r="J206" s="630"/>
      <c r="K206" s="630"/>
      <c r="L206" s="630"/>
      <c r="M206" s="626"/>
      <c r="N206" s="630"/>
      <c r="O206" s="630"/>
      <c r="P206" s="630"/>
      <c r="Q206" s="630"/>
      <c r="R206" s="632"/>
      <c r="S206" s="630"/>
      <c r="T206" s="630"/>
      <c r="U206" s="630"/>
      <c r="V206" s="630"/>
      <c r="W206" s="633"/>
      <c r="X206" s="634"/>
      <c r="Y206" s="641"/>
      <c r="Z206" s="637"/>
      <c r="AA206" s="637"/>
      <c r="AB206" s="637"/>
      <c r="AC206" s="636"/>
      <c r="AD206" s="638"/>
      <c r="AE206" s="626"/>
    </row>
    <row r="207" spans="6:31">
      <c r="F207" s="630"/>
      <c r="G207" s="631"/>
      <c r="H207" s="630"/>
      <c r="I207" s="630"/>
      <c r="J207" s="630"/>
      <c r="K207" s="630"/>
      <c r="L207" s="630"/>
      <c r="M207" s="626"/>
      <c r="N207" s="630"/>
      <c r="O207" s="630"/>
      <c r="P207" s="630"/>
      <c r="Q207" s="630"/>
      <c r="R207" s="632"/>
      <c r="S207" s="630"/>
      <c r="T207" s="630"/>
      <c r="U207" s="630"/>
      <c r="V207" s="630"/>
      <c r="W207" s="633"/>
      <c r="X207" s="634"/>
      <c r="Y207" s="635"/>
      <c r="Z207" s="636"/>
      <c r="AA207" s="636"/>
      <c r="AB207" s="637"/>
      <c r="AC207" s="636"/>
      <c r="AD207" s="638"/>
      <c r="AE207" s="626"/>
    </row>
    <row r="208" spans="6:31">
      <c r="F208" s="630"/>
      <c r="G208" s="631"/>
      <c r="H208" s="630"/>
      <c r="I208" s="630"/>
      <c r="J208" s="630"/>
      <c r="K208" s="630"/>
      <c r="L208" s="630"/>
      <c r="M208" s="626"/>
      <c r="N208" s="630"/>
      <c r="O208" s="630"/>
      <c r="P208" s="630"/>
      <c r="Q208" s="630"/>
      <c r="R208" s="632"/>
      <c r="S208" s="630"/>
      <c r="T208" s="630"/>
      <c r="U208" s="630"/>
      <c r="V208" s="630"/>
      <c r="W208" s="633"/>
      <c r="X208" s="634"/>
      <c r="Y208" s="635"/>
      <c r="Z208" s="636"/>
      <c r="AA208" s="636"/>
      <c r="AB208" s="637"/>
      <c r="AC208" s="636"/>
      <c r="AD208" s="638"/>
      <c r="AE208" s="626"/>
    </row>
    <row r="209" spans="6:31">
      <c r="F209" s="630"/>
      <c r="G209" s="631"/>
      <c r="H209" s="630"/>
      <c r="I209" s="630"/>
      <c r="J209" s="630"/>
      <c r="K209" s="630"/>
      <c r="L209" s="630"/>
      <c r="M209" s="626"/>
      <c r="N209" s="630"/>
      <c r="O209" s="630"/>
      <c r="P209" s="630"/>
      <c r="Q209" s="630"/>
      <c r="R209" s="632"/>
      <c r="S209" s="630"/>
      <c r="T209" s="630"/>
      <c r="U209" s="630"/>
      <c r="V209" s="630"/>
      <c r="W209" s="633"/>
      <c r="X209" s="634"/>
      <c r="Y209" s="635"/>
      <c r="Z209" s="636"/>
      <c r="AA209" s="636"/>
      <c r="AB209" s="637"/>
      <c r="AC209" s="636"/>
      <c r="AD209" s="638"/>
      <c r="AE209" s="626"/>
    </row>
    <row r="210" spans="6:31">
      <c r="F210" s="630"/>
      <c r="G210" s="631"/>
      <c r="H210" s="630"/>
      <c r="I210" s="630"/>
      <c r="J210" s="630"/>
      <c r="K210" s="630"/>
      <c r="L210" s="630"/>
      <c r="M210" s="626"/>
      <c r="N210" s="630"/>
      <c r="O210" s="630"/>
      <c r="P210" s="630"/>
      <c r="Q210" s="630"/>
      <c r="R210" s="632"/>
      <c r="S210" s="630"/>
      <c r="T210" s="630"/>
      <c r="U210" s="630"/>
      <c r="V210" s="630"/>
      <c r="W210" s="633"/>
      <c r="X210" s="634"/>
      <c r="Y210" s="635"/>
      <c r="Z210" s="636"/>
      <c r="AA210" s="636"/>
      <c r="AB210" s="637"/>
      <c r="AC210" s="636"/>
      <c r="AD210" s="638"/>
      <c r="AE210" s="626"/>
    </row>
    <row r="211" spans="6:31">
      <c r="F211" s="630"/>
      <c r="G211" s="631"/>
      <c r="H211" s="630"/>
      <c r="I211" s="630"/>
      <c r="J211" s="630"/>
      <c r="K211" s="630"/>
      <c r="L211" s="630"/>
      <c r="M211" s="626"/>
      <c r="N211" s="630"/>
      <c r="O211" s="630"/>
      <c r="P211" s="630"/>
      <c r="Q211" s="630"/>
      <c r="R211" s="632"/>
      <c r="S211" s="630"/>
      <c r="T211" s="630"/>
      <c r="U211" s="630"/>
      <c r="V211" s="630"/>
      <c r="W211" s="633"/>
      <c r="X211" s="634"/>
      <c r="Y211" s="635"/>
      <c r="Z211" s="636"/>
      <c r="AA211" s="636"/>
      <c r="AB211" s="637"/>
      <c r="AC211" s="636"/>
      <c r="AD211" s="638"/>
      <c r="AE211" s="626"/>
    </row>
    <row r="212" spans="6:31">
      <c r="F212" s="630"/>
      <c r="G212" s="631"/>
      <c r="H212" s="630"/>
      <c r="I212" s="630"/>
      <c r="J212" s="630"/>
      <c r="K212" s="630"/>
      <c r="L212" s="630"/>
      <c r="M212" s="626"/>
      <c r="N212" s="630"/>
      <c r="O212" s="630"/>
      <c r="P212" s="630"/>
      <c r="Q212" s="630"/>
      <c r="R212" s="632"/>
      <c r="S212" s="630"/>
      <c r="T212" s="630"/>
      <c r="U212" s="630"/>
      <c r="V212" s="630"/>
      <c r="W212" s="633"/>
      <c r="X212" s="634"/>
      <c r="Y212" s="635"/>
      <c r="Z212" s="636"/>
      <c r="AA212" s="636"/>
      <c r="AB212" s="637"/>
      <c r="AC212" s="636"/>
      <c r="AD212" s="638"/>
      <c r="AE212" s="626"/>
    </row>
    <row r="213" spans="6:31">
      <c r="F213" s="630"/>
      <c r="G213" s="631"/>
      <c r="H213" s="630"/>
      <c r="I213" s="630"/>
      <c r="J213" s="630"/>
      <c r="K213" s="630"/>
      <c r="L213" s="630"/>
      <c r="M213" s="626"/>
      <c r="N213" s="630"/>
      <c r="O213" s="630"/>
      <c r="P213" s="630"/>
      <c r="Q213" s="630"/>
      <c r="R213" s="632"/>
      <c r="S213" s="630"/>
      <c r="T213" s="630"/>
      <c r="U213" s="630"/>
      <c r="V213" s="630"/>
      <c r="W213" s="633"/>
      <c r="X213" s="634"/>
      <c r="Y213" s="635"/>
      <c r="Z213" s="636"/>
      <c r="AA213" s="636"/>
      <c r="AB213" s="637"/>
      <c r="AC213" s="636"/>
      <c r="AD213" s="638"/>
      <c r="AE213" s="626"/>
    </row>
    <row r="214" spans="6:31">
      <c r="F214" s="630"/>
      <c r="G214" s="631"/>
      <c r="H214" s="630"/>
      <c r="I214" s="630"/>
      <c r="J214" s="630"/>
      <c r="K214" s="630"/>
      <c r="L214" s="630"/>
      <c r="M214" s="626"/>
      <c r="N214" s="630"/>
      <c r="O214" s="630"/>
      <c r="P214" s="630"/>
      <c r="Q214" s="630"/>
      <c r="R214" s="632"/>
      <c r="S214" s="630"/>
      <c r="T214" s="630"/>
      <c r="U214" s="630"/>
      <c r="V214" s="630"/>
      <c r="W214" s="633"/>
      <c r="X214" s="634"/>
      <c r="Y214" s="635"/>
      <c r="Z214" s="636"/>
      <c r="AA214" s="636"/>
      <c r="AB214" s="637"/>
      <c r="AC214" s="636"/>
      <c r="AD214" s="638"/>
      <c r="AE214" s="642"/>
    </row>
    <row r="215" spans="6:31">
      <c r="F215" s="630"/>
      <c r="G215" s="631"/>
      <c r="H215" s="630"/>
      <c r="I215" s="630"/>
      <c r="J215" s="630"/>
      <c r="K215" s="630"/>
      <c r="L215" s="630"/>
      <c r="M215" s="626"/>
      <c r="N215" s="630"/>
      <c r="O215" s="630"/>
      <c r="P215" s="630"/>
      <c r="Q215" s="630"/>
      <c r="R215" s="632"/>
      <c r="S215" s="630"/>
      <c r="T215" s="630"/>
      <c r="U215" s="630"/>
      <c r="V215" s="630"/>
      <c r="W215" s="633"/>
      <c r="X215" s="634"/>
      <c r="Y215" s="635"/>
      <c r="Z215" s="636"/>
      <c r="AA215" s="636"/>
      <c r="AB215" s="637"/>
      <c r="AC215" s="636"/>
      <c r="AD215" s="638"/>
      <c r="AE215" s="626"/>
    </row>
    <row r="216" spans="6:31">
      <c r="F216" s="640"/>
      <c r="G216" s="631"/>
      <c r="H216" s="640"/>
      <c r="I216" s="640"/>
      <c r="J216" s="640"/>
      <c r="K216" s="640"/>
      <c r="L216" s="640"/>
      <c r="M216" s="642"/>
      <c r="N216" s="640"/>
      <c r="O216" s="640"/>
      <c r="P216" s="640"/>
      <c r="Q216" s="640"/>
      <c r="R216" s="632"/>
      <c r="S216" s="640"/>
      <c r="T216" s="640"/>
      <c r="U216" s="640"/>
      <c r="V216" s="640"/>
      <c r="W216" s="633"/>
      <c r="X216" s="634"/>
      <c r="Y216" s="641"/>
      <c r="Z216" s="637"/>
      <c r="AA216" s="637"/>
      <c r="AB216" s="637"/>
      <c r="AC216" s="637"/>
      <c r="AD216" s="638"/>
      <c r="AE216" s="626"/>
    </row>
    <row r="217" spans="6:31">
      <c r="F217" s="630"/>
      <c r="G217" s="631"/>
      <c r="H217" s="630"/>
      <c r="I217" s="630"/>
      <c r="J217" s="630"/>
      <c r="K217" s="630"/>
      <c r="L217" s="630"/>
      <c r="M217" s="626"/>
      <c r="N217" s="630"/>
      <c r="O217" s="630"/>
      <c r="P217" s="630"/>
      <c r="Q217" s="630"/>
      <c r="R217" s="632"/>
      <c r="S217" s="630"/>
      <c r="T217" s="630"/>
      <c r="U217" s="630"/>
      <c r="V217" s="630"/>
      <c r="W217" s="633"/>
      <c r="X217" s="634"/>
      <c r="Y217" s="635"/>
      <c r="Z217" s="636"/>
      <c r="AA217" s="636"/>
      <c r="AB217" s="637"/>
      <c r="AC217" s="636"/>
      <c r="AD217" s="638"/>
      <c r="AE217" s="626"/>
    </row>
    <row r="218" spans="6:31">
      <c r="F218" s="630"/>
      <c r="G218" s="631"/>
      <c r="H218" s="630"/>
      <c r="I218" s="630"/>
      <c r="J218" s="630"/>
      <c r="K218" s="630"/>
      <c r="L218" s="630"/>
      <c r="M218" s="626"/>
      <c r="N218" s="630"/>
      <c r="O218" s="630"/>
      <c r="P218" s="630"/>
      <c r="Q218" s="630"/>
      <c r="R218" s="632"/>
      <c r="S218" s="630"/>
      <c r="T218" s="630"/>
      <c r="U218" s="630"/>
      <c r="V218" s="630"/>
      <c r="W218" s="633"/>
      <c r="X218" s="634"/>
      <c r="Y218" s="635"/>
      <c r="Z218" s="636"/>
      <c r="AA218" s="636"/>
      <c r="AB218" s="637"/>
      <c r="AC218" s="636"/>
      <c r="AD218" s="638"/>
      <c r="AE218" s="626"/>
    </row>
    <row r="219" spans="6:31">
      <c r="F219" s="630"/>
      <c r="G219" s="631"/>
      <c r="H219" s="630"/>
      <c r="I219" s="630"/>
      <c r="J219" s="630"/>
      <c r="K219" s="630"/>
      <c r="L219" s="630"/>
      <c r="M219" s="626"/>
      <c r="N219" s="630"/>
      <c r="O219" s="630"/>
      <c r="P219" s="630"/>
      <c r="Q219" s="630"/>
      <c r="R219" s="632"/>
      <c r="S219" s="630"/>
      <c r="T219" s="630"/>
      <c r="U219" s="630"/>
      <c r="V219" s="630"/>
      <c r="W219" s="633"/>
      <c r="X219" s="634"/>
      <c r="Y219" s="635"/>
      <c r="Z219" s="636"/>
      <c r="AA219" s="636"/>
      <c r="AB219" s="637"/>
      <c r="AC219" s="636"/>
      <c r="AD219" s="638"/>
      <c r="AE219" s="626"/>
    </row>
    <row r="220" spans="6:31">
      <c r="F220" s="630"/>
      <c r="G220" s="631"/>
      <c r="H220" s="630"/>
      <c r="I220" s="630"/>
      <c r="J220" s="630"/>
      <c r="K220" s="630"/>
      <c r="L220" s="630"/>
      <c r="M220" s="626"/>
      <c r="N220" s="630"/>
      <c r="O220" s="630"/>
      <c r="P220" s="630"/>
      <c r="Q220" s="630"/>
      <c r="R220" s="632"/>
      <c r="S220" s="630"/>
      <c r="T220" s="630"/>
      <c r="U220" s="630"/>
      <c r="V220" s="630"/>
      <c r="W220" s="633"/>
      <c r="X220" s="634"/>
      <c r="Y220" s="635"/>
      <c r="Z220" s="636"/>
      <c r="AA220" s="636"/>
      <c r="AB220" s="637"/>
      <c r="AC220" s="636"/>
      <c r="AD220" s="638"/>
      <c r="AE220" s="626"/>
    </row>
    <row r="221" spans="6:31">
      <c r="F221" s="630"/>
      <c r="G221" s="631"/>
      <c r="H221" s="630"/>
      <c r="I221" s="630"/>
      <c r="J221" s="630"/>
      <c r="K221" s="630"/>
      <c r="L221" s="630"/>
      <c r="M221" s="626"/>
      <c r="N221" s="630"/>
      <c r="O221" s="630"/>
      <c r="P221" s="630"/>
      <c r="Q221" s="630"/>
      <c r="R221" s="632"/>
      <c r="S221" s="630"/>
      <c r="T221" s="630"/>
      <c r="U221" s="630"/>
      <c r="V221" s="630"/>
      <c r="W221" s="633"/>
      <c r="X221" s="634"/>
      <c r="Y221" s="635"/>
      <c r="Z221" s="636"/>
      <c r="AA221" s="636"/>
      <c r="AB221" s="637"/>
      <c r="AC221" s="636"/>
      <c r="AD221" s="638"/>
      <c r="AE221" s="626"/>
    </row>
    <row r="222" spans="6:31">
      <c r="F222" s="630"/>
      <c r="G222" s="631"/>
      <c r="H222" s="630"/>
      <c r="I222" s="630"/>
      <c r="J222" s="630"/>
      <c r="K222" s="630"/>
      <c r="L222" s="630"/>
      <c r="M222" s="626"/>
      <c r="N222" s="630"/>
      <c r="O222" s="630"/>
      <c r="P222" s="630"/>
      <c r="Q222" s="630"/>
      <c r="R222" s="632"/>
      <c r="S222" s="630"/>
      <c r="T222" s="630"/>
      <c r="U222" s="630"/>
      <c r="V222" s="630"/>
      <c r="W222" s="633"/>
      <c r="X222" s="634"/>
      <c r="Y222" s="635"/>
      <c r="Z222" s="636"/>
      <c r="AA222" s="636"/>
      <c r="AB222" s="637"/>
      <c r="AC222" s="636"/>
      <c r="AD222" s="638"/>
      <c r="AE222" s="626"/>
    </row>
    <row r="223" spans="6:31">
      <c r="F223" s="630"/>
      <c r="G223" s="631"/>
      <c r="H223" s="630"/>
      <c r="I223" s="630"/>
      <c r="J223" s="630"/>
      <c r="K223" s="630"/>
      <c r="L223" s="630"/>
      <c r="M223" s="626"/>
      <c r="N223" s="630"/>
      <c r="O223" s="630"/>
      <c r="P223" s="630"/>
      <c r="Q223" s="630"/>
      <c r="R223" s="632"/>
      <c r="S223" s="630"/>
      <c r="T223" s="630"/>
      <c r="U223" s="630"/>
      <c r="V223" s="630"/>
      <c r="W223" s="633"/>
      <c r="X223" s="634"/>
      <c r="Y223" s="635"/>
      <c r="Z223" s="636"/>
      <c r="AA223" s="636"/>
      <c r="AB223" s="637"/>
      <c r="AC223" s="636"/>
      <c r="AD223" s="638"/>
      <c r="AE223" s="626"/>
    </row>
    <row r="224" spans="6:31">
      <c r="F224" s="630"/>
      <c r="G224" s="631"/>
      <c r="H224" s="630"/>
      <c r="I224" s="630"/>
      <c r="J224" s="630"/>
      <c r="K224" s="630"/>
      <c r="L224" s="630"/>
      <c r="M224" s="626"/>
      <c r="N224" s="630"/>
      <c r="O224" s="630"/>
      <c r="P224" s="630"/>
      <c r="Q224" s="630"/>
      <c r="R224" s="632"/>
      <c r="S224" s="630"/>
      <c r="T224" s="630"/>
      <c r="U224" s="630"/>
      <c r="V224" s="630"/>
      <c r="W224" s="633"/>
      <c r="X224" s="634"/>
      <c r="Y224" s="635"/>
      <c r="Z224" s="636"/>
      <c r="AA224" s="636"/>
      <c r="AB224" s="637"/>
      <c r="AC224" s="636"/>
      <c r="AD224" s="638"/>
      <c r="AE224" s="626"/>
    </row>
    <row r="225" spans="6:31">
      <c r="F225" s="630"/>
      <c r="G225" s="631"/>
      <c r="H225" s="630"/>
      <c r="I225" s="630"/>
      <c r="J225" s="630"/>
      <c r="K225" s="630"/>
      <c r="L225" s="630"/>
      <c r="M225" s="626"/>
      <c r="N225" s="630"/>
      <c r="O225" s="630"/>
      <c r="P225" s="630"/>
      <c r="Q225" s="630"/>
      <c r="R225" s="632"/>
      <c r="S225" s="630"/>
      <c r="T225" s="630"/>
      <c r="U225" s="630"/>
      <c r="V225" s="630"/>
      <c r="W225" s="633"/>
      <c r="X225" s="634"/>
      <c r="Y225" s="635"/>
      <c r="Z225" s="636"/>
      <c r="AA225" s="636"/>
      <c r="AB225" s="637"/>
      <c r="AC225" s="636"/>
      <c r="AD225" s="638"/>
      <c r="AE225" s="626"/>
    </row>
    <row r="226" spans="6:31">
      <c r="F226" s="630"/>
      <c r="G226" s="631"/>
      <c r="H226" s="630"/>
      <c r="I226" s="630"/>
      <c r="J226" s="630"/>
      <c r="K226" s="630"/>
      <c r="L226" s="630"/>
      <c r="M226" s="626"/>
      <c r="N226" s="630"/>
      <c r="O226" s="630"/>
      <c r="P226" s="630"/>
      <c r="Q226" s="630"/>
      <c r="R226" s="632"/>
      <c r="S226" s="630"/>
      <c r="T226" s="630"/>
      <c r="U226" s="630"/>
      <c r="V226" s="630"/>
      <c r="W226" s="633"/>
      <c r="X226" s="634"/>
      <c r="Y226" s="635"/>
      <c r="Z226" s="636"/>
      <c r="AA226" s="636"/>
      <c r="AB226" s="637"/>
      <c r="AC226" s="636"/>
      <c r="AD226" s="638"/>
      <c r="AE226" s="626"/>
    </row>
    <row r="227" spans="6:31">
      <c r="F227" s="630"/>
      <c r="G227" s="631"/>
      <c r="H227" s="630"/>
      <c r="I227" s="630"/>
      <c r="J227" s="630"/>
      <c r="K227" s="630"/>
      <c r="L227" s="630"/>
      <c r="M227" s="626"/>
      <c r="N227" s="630"/>
      <c r="O227" s="630"/>
      <c r="P227" s="630"/>
      <c r="Q227" s="630"/>
      <c r="R227" s="632"/>
      <c r="S227" s="630"/>
      <c r="T227" s="630"/>
      <c r="U227" s="630"/>
      <c r="V227" s="630"/>
      <c r="W227" s="633"/>
      <c r="X227" s="634"/>
      <c r="Y227" s="635"/>
      <c r="Z227" s="636"/>
      <c r="AA227" s="636"/>
      <c r="AB227" s="637"/>
      <c r="AC227" s="636"/>
      <c r="AD227" s="638"/>
      <c r="AE227" s="626"/>
    </row>
    <row r="228" spans="6:31">
      <c r="F228" s="630"/>
      <c r="G228" s="631"/>
      <c r="H228" s="630"/>
      <c r="I228" s="630"/>
      <c r="J228" s="630"/>
      <c r="K228" s="630"/>
      <c r="L228" s="630"/>
      <c r="M228" s="626"/>
      <c r="N228" s="630"/>
      <c r="O228" s="630"/>
      <c r="P228" s="630"/>
      <c r="Q228" s="630"/>
      <c r="R228" s="632"/>
      <c r="S228" s="630"/>
      <c r="T228" s="630"/>
      <c r="U228" s="630"/>
      <c r="V228" s="630"/>
      <c r="W228" s="633"/>
      <c r="X228" s="634"/>
      <c r="Y228" s="641"/>
      <c r="Z228" s="637"/>
      <c r="AA228" s="637"/>
      <c r="AB228" s="637"/>
      <c r="AC228" s="636"/>
      <c r="AD228" s="638"/>
      <c r="AE228" s="626"/>
    </row>
    <row r="229" spans="6:31">
      <c r="F229" s="640"/>
      <c r="G229" s="631"/>
      <c r="H229" s="640"/>
      <c r="I229" s="640"/>
      <c r="J229" s="640"/>
      <c r="K229" s="640"/>
      <c r="L229" s="640"/>
      <c r="M229" s="626"/>
      <c r="N229" s="640"/>
      <c r="O229" s="640"/>
      <c r="P229" s="640"/>
      <c r="Q229" s="640"/>
      <c r="R229" s="632"/>
      <c r="S229" s="640"/>
      <c r="T229" s="640"/>
      <c r="U229" s="640"/>
      <c r="V229" s="640"/>
      <c r="W229" s="633"/>
      <c r="X229" s="634"/>
      <c r="Y229" s="641"/>
      <c r="Z229" s="637"/>
      <c r="AA229" s="637"/>
      <c r="AB229" s="637"/>
      <c r="AC229" s="637"/>
      <c r="AD229" s="638"/>
      <c r="AE229" s="626"/>
    </row>
    <row r="230" spans="6:31">
      <c r="F230" s="630"/>
      <c r="G230" s="631"/>
      <c r="H230" s="630"/>
      <c r="I230" s="630"/>
      <c r="J230" s="630"/>
      <c r="K230" s="630"/>
      <c r="L230" s="630"/>
      <c r="M230" s="626"/>
      <c r="N230" s="630"/>
      <c r="O230" s="630"/>
      <c r="P230" s="630"/>
      <c r="Q230" s="630"/>
      <c r="R230" s="632"/>
      <c r="S230" s="630"/>
      <c r="T230" s="630"/>
      <c r="U230" s="630"/>
      <c r="V230" s="630"/>
      <c r="W230" s="633"/>
      <c r="X230" s="639"/>
      <c r="Y230" s="635"/>
      <c r="Z230" s="636"/>
      <c r="AA230" s="636"/>
      <c r="AB230" s="637"/>
      <c r="AC230" s="636"/>
      <c r="AD230" s="638"/>
      <c r="AE230" s="626"/>
    </row>
    <row r="231" spans="6:31">
      <c r="F231" s="630"/>
      <c r="G231" s="631"/>
      <c r="H231" s="630"/>
      <c r="I231" s="630"/>
      <c r="J231" s="630"/>
      <c r="K231" s="630"/>
      <c r="L231" s="630"/>
      <c r="M231" s="626"/>
      <c r="N231" s="630"/>
      <c r="O231" s="630"/>
      <c r="P231" s="630"/>
      <c r="Q231" s="630"/>
      <c r="R231" s="632"/>
      <c r="S231" s="630"/>
      <c r="T231" s="630"/>
      <c r="U231" s="630"/>
      <c r="V231" s="630"/>
      <c r="W231" s="633"/>
      <c r="X231" s="639"/>
      <c r="Y231" s="635"/>
      <c r="Z231" s="636"/>
      <c r="AA231" s="636"/>
      <c r="AB231" s="637"/>
      <c r="AC231" s="636"/>
      <c r="AD231" s="638"/>
      <c r="AE231" s="626"/>
    </row>
    <row r="232" spans="6:31">
      <c r="F232" s="630"/>
      <c r="G232" s="631"/>
      <c r="H232" s="630"/>
      <c r="I232" s="630"/>
      <c r="J232" s="630"/>
      <c r="K232" s="630"/>
      <c r="L232" s="630"/>
      <c r="M232" s="626"/>
      <c r="N232" s="630"/>
      <c r="O232" s="630"/>
      <c r="P232" s="630"/>
      <c r="Q232" s="630"/>
      <c r="R232" s="632"/>
      <c r="S232" s="630"/>
      <c r="T232" s="630"/>
      <c r="U232" s="630"/>
      <c r="V232" s="630"/>
      <c r="W232" s="633"/>
      <c r="X232" s="639"/>
      <c r="Y232" s="635"/>
      <c r="Z232" s="636"/>
      <c r="AA232" s="636"/>
      <c r="AB232" s="637"/>
      <c r="AC232" s="636"/>
      <c r="AD232" s="638"/>
      <c r="AE232" s="626"/>
    </row>
    <row r="233" spans="6:31">
      <c r="F233" s="630"/>
      <c r="G233" s="631"/>
      <c r="H233" s="630"/>
      <c r="I233" s="630"/>
      <c r="J233" s="630"/>
      <c r="K233" s="630"/>
      <c r="L233" s="630"/>
      <c r="M233" s="626"/>
      <c r="N233" s="630"/>
      <c r="O233" s="630"/>
      <c r="P233" s="630"/>
      <c r="Q233" s="630"/>
      <c r="R233" s="632"/>
      <c r="S233" s="630"/>
      <c r="T233" s="630"/>
      <c r="U233" s="630"/>
      <c r="V233" s="630"/>
      <c r="W233" s="633"/>
      <c r="X233" s="639"/>
      <c r="Y233" s="635"/>
      <c r="Z233" s="636"/>
      <c r="AA233" s="636"/>
      <c r="AB233" s="637"/>
      <c r="AC233" s="636"/>
      <c r="AD233" s="638"/>
      <c r="AE233" s="626"/>
    </row>
    <row r="234" spans="6:31">
      <c r="F234" s="630"/>
      <c r="G234" s="631"/>
      <c r="H234" s="630"/>
      <c r="I234" s="630"/>
      <c r="J234" s="630"/>
      <c r="K234" s="630"/>
      <c r="L234" s="630"/>
      <c r="M234" s="626"/>
      <c r="N234" s="630"/>
      <c r="O234" s="630"/>
      <c r="P234" s="630"/>
      <c r="Q234" s="630"/>
      <c r="R234" s="632"/>
      <c r="S234" s="630"/>
      <c r="T234" s="630"/>
      <c r="U234" s="630"/>
      <c r="V234" s="630"/>
      <c r="W234" s="633"/>
      <c r="X234" s="639"/>
      <c r="Y234" s="635"/>
      <c r="Z234" s="636"/>
      <c r="AA234" s="636"/>
      <c r="AB234" s="637"/>
      <c r="AC234" s="636"/>
      <c r="AD234" s="638"/>
      <c r="AE234" s="626"/>
    </row>
    <row r="235" spans="6:31">
      <c r="F235" s="630"/>
      <c r="G235" s="631"/>
      <c r="H235" s="630"/>
      <c r="I235" s="630"/>
      <c r="J235" s="630"/>
      <c r="K235" s="630"/>
      <c r="L235" s="630"/>
      <c r="M235" s="626"/>
      <c r="N235" s="630"/>
      <c r="O235" s="630"/>
      <c r="P235" s="630"/>
      <c r="Q235" s="630"/>
      <c r="R235" s="632"/>
      <c r="S235" s="630"/>
      <c r="T235" s="630"/>
      <c r="U235" s="630"/>
      <c r="V235" s="630"/>
      <c r="W235" s="633"/>
      <c r="X235" s="639"/>
      <c r="Y235" s="635"/>
      <c r="Z235" s="636"/>
      <c r="AA235" s="636"/>
      <c r="AB235" s="637"/>
      <c r="AC235" s="636"/>
      <c r="AD235" s="638"/>
      <c r="AE235" s="626"/>
    </row>
    <row r="236" spans="6:31">
      <c r="F236" s="630"/>
      <c r="G236" s="631"/>
      <c r="H236" s="630"/>
      <c r="I236" s="630"/>
      <c r="J236" s="630"/>
      <c r="K236" s="630"/>
      <c r="L236" s="630"/>
      <c r="M236" s="626"/>
      <c r="N236" s="630"/>
      <c r="O236" s="630"/>
      <c r="P236" s="630"/>
      <c r="Q236" s="630"/>
      <c r="R236" s="632"/>
      <c r="S236" s="630"/>
      <c r="T236" s="630"/>
      <c r="U236" s="630"/>
      <c r="V236" s="630"/>
      <c r="W236" s="633"/>
      <c r="X236" s="639"/>
      <c r="Y236" s="635"/>
      <c r="Z236" s="636"/>
      <c r="AA236" s="636"/>
      <c r="AB236" s="637"/>
      <c r="AC236" s="636"/>
      <c r="AD236" s="638"/>
      <c r="AE236" s="626"/>
    </row>
    <row r="237" spans="6:31">
      <c r="F237" s="630"/>
      <c r="G237" s="631"/>
      <c r="H237" s="630"/>
      <c r="I237" s="630"/>
      <c r="J237" s="630"/>
      <c r="K237" s="630"/>
      <c r="L237" s="630"/>
      <c r="M237" s="626"/>
      <c r="N237" s="630"/>
      <c r="O237" s="630"/>
      <c r="P237" s="630"/>
      <c r="Q237" s="630"/>
      <c r="R237" s="632"/>
      <c r="S237" s="630"/>
      <c r="T237" s="630"/>
      <c r="U237" s="630"/>
      <c r="V237" s="630"/>
      <c r="W237" s="633"/>
      <c r="X237" s="639"/>
      <c r="Y237" s="635"/>
      <c r="Z237" s="636"/>
      <c r="AA237" s="636"/>
      <c r="AB237" s="637"/>
      <c r="AC237" s="636"/>
      <c r="AD237" s="638"/>
      <c r="AE237" s="626"/>
    </row>
    <row r="238" spans="6:31">
      <c r="F238" s="630"/>
      <c r="G238" s="631"/>
      <c r="H238" s="630"/>
      <c r="I238" s="630"/>
      <c r="J238" s="630"/>
      <c r="K238" s="630"/>
      <c r="L238" s="630"/>
      <c r="M238" s="626"/>
      <c r="N238" s="630"/>
      <c r="O238" s="630"/>
      <c r="P238" s="630"/>
      <c r="Q238" s="630"/>
      <c r="R238" s="632"/>
      <c r="S238" s="630"/>
      <c r="T238" s="630"/>
      <c r="U238" s="630"/>
      <c r="V238" s="630"/>
      <c r="W238" s="633"/>
      <c r="X238" s="639"/>
      <c r="Y238" s="635"/>
      <c r="Z238" s="636"/>
      <c r="AA238" s="636"/>
      <c r="AB238" s="637"/>
      <c r="AC238" s="636"/>
      <c r="AD238" s="638"/>
      <c r="AE238" s="626"/>
    </row>
    <row r="239" spans="6:31">
      <c r="F239" s="630"/>
      <c r="G239" s="631"/>
      <c r="H239" s="630"/>
      <c r="I239" s="630"/>
      <c r="J239" s="630"/>
      <c r="K239" s="630"/>
      <c r="L239" s="630"/>
      <c r="M239" s="626"/>
      <c r="N239" s="630"/>
      <c r="O239" s="630"/>
      <c r="P239" s="630"/>
      <c r="Q239" s="630"/>
      <c r="R239" s="632"/>
      <c r="S239" s="630"/>
      <c r="T239" s="630"/>
      <c r="U239" s="630"/>
      <c r="V239" s="630"/>
      <c r="W239" s="633"/>
      <c r="X239" s="639"/>
      <c r="Y239" s="635"/>
      <c r="Z239" s="636"/>
      <c r="AA239" s="636"/>
      <c r="AB239" s="637"/>
      <c r="AC239" s="636"/>
      <c r="AD239" s="638"/>
      <c r="AE239" s="626"/>
    </row>
    <row r="240" spans="6:31">
      <c r="F240" s="630"/>
      <c r="G240" s="631"/>
      <c r="H240" s="630"/>
      <c r="I240" s="630"/>
      <c r="J240" s="630"/>
      <c r="K240" s="630"/>
      <c r="L240" s="630"/>
      <c r="M240" s="626"/>
      <c r="N240" s="630"/>
      <c r="O240" s="630"/>
      <c r="P240" s="630"/>
      <c r="Q240" s="630"/>
      <c r="R240" s="632"/>
      <c r="S240" s="630"/>
      <c r="T240" s="630"/>
      <c r="U240" s="630"/>
      <c r="V240" s="630"/>
      <c r="W240" s="633"/>
      <c r="X240" s="639"/>
      <c r="Y240" s="635"/>
      <c r="Z240" s="636"/>
      <c r="AA240" s="636"/>
      <c r="AB240" s="637"/>
      <c r="AC240" s="636"/>
      <c r="AD240" s="638"/>
      <c r="AE240" s="626"/>
    </row>
    <row r="241" spans="6:31">
      <c r="F241" s="630"/>
      <c r="G241" s="631"/>
      <c r="H241" s="630"/>
      <c r="I241" s="630"/>
      <c r="J241" s="630"/>
      <c r="K241" s="630"/>
      <c r="L241" s="630"/>
      <c r="M241" s="626"/>
      <c r="N241" s="630"/>
      <c r="O241" s="630"/>
      <c r="P241" s="630"/>
      <c r="Q241" s="630"/>
      <c r="R241" s="632"/>
      <c r="S241" s="630"/>
      <c r="T241" s="630"/>
      <c r="U241" s="630"/>
      <c r="V241" s="630"/>
      <c r="W241" s="633"/>
      <c r="X241" s="639"/>
      <c r="Y241" s="635"/>
      <c r="Z241" s="636"/>
      <c r="AA241" s="636"/>
      <c r="AB241" s="637"/>
      <c r="AC241" s="636"/>
      <c r="AD241" s="638"/>
      <c r="AE241" s="626"/>
    </row>
    <row r="242" spans="6:31">
      <c r="F242" s="630"/>
      <c r="G242" s="631"/>
      <c r="H242" s="630"/>
      <c r="I242" s="630"/>
      <c r="J242" s="630"/>
      <c r="K242" s="630"/>
      <c r="L242" s="630"/>
      <c r="M242" s="626"/>
      <c r="N242" s="630"/>
      <c r="O242" s="630"/>
      <c r="P242" s="630"/>
      <c r="Q242" s="630"/>
      <c r="R242" s="632"/>
      <c r="S242" s="630"/>
      <c r="T242" s="630"/>
      <c r="U242" s="630"/>
      <c r="V242" s="630"/>
      <c r="W242" s="633"/>
      <c r="X242" s="639"/>
      <c r="Y242" s="635"/>
      <c r="Z242" s="636"/>
      <c r="AA242" s="636"/>
      <c r="AB242" s="637"/>
      <c r="AC242" s="636"/>
      <c r="AD242" s="638"/>
      <c r="AE242" s="626"/>
    </row>
    <row r="243" spans="6:31">
      <c r="F243" s="630"/>
      <c r="G243" s="631"/>
      <c r="H243" s="630"/>
      <c r="I243" s="630"/>
      <c r="J243" s="630"/>
      <c r="K243" s="630"/>
      <c r="L243" s="630"/>
      <c r="M243" s="626"/>
      <c r="N243" s="630"/>
      <c r="O243" s="630"/>
      <c r="P243" s="630"/>
      <c r="Q243" s="630"/>
      <c r="R243" s="632"/>
      <c r="S243" s="630"/>
      <c r="T243" s="630"/>
      <c r="U243" s="630"/>
      <c r="V243" s="630"/>
      <c r="W243" s="633"/>
      <c r="X243" s="639"/>
      <c r="Y243" s="635"/>
      <c r="Z243" s="636"/>
      <c r="AA243" s="636"/>
      <c r="AB243" s="637"/>
      <c r="AC243" s="636"/>
      <c r="AD243" s="638"/>
      <c r="AE243" s="626"/>
    </row>
    <row r="244" spans="6:31">
      <c r="F244" s="630"/>
      <c r="G244" s="631"/>
      <c r="H244" s="630"/>
      <c r="I244" s="630"/>
      <c r="J244" s="630"/>
      <c r="K244" s="630"/>
      <c r="L244" s="630"/>
      <c r="M244" s="626"/>
      <c r="N244" s="630"/>
      <c r="O244" s="630"/>
      <c r="P244" s="630"/>
      <c r="Q244" s="630"/>
      <c r="R244" s="632"/>
      <c r="S244" s="630"/>
      <c r="T244" s="630"/>
      <c r="U244" s="630"/>
      <c r="V244" s="630"/>
      <c r="W244" s="633"/>
      <c r="X244" s="639"/>
      <c r="Y244" s="635"/>
      <c r="Z244" s="636"/>
      <c r="AA244" s="636"/>
      <c r="AB244" s="637"/>
      <c r="AC244" s="636"/>
      <c r="AD244" s="638"/>
      <c r="AE244" s="626"/>
    </row>
    <row r="245" spans="6:31">
      <c r="F245" s="630"/>
      <c r="G245" s="631"/>
      <c r="H245" s="630"/>
      <c r="I245" s="630"/>
      <c r="J245" s="630"/>
      <c r="K245" s="630"/>
      <c r="L245" s="630"/>
      <c r="M245" s="626"/>
      <c r="N245" s="630"/>
      <c r="O245" s="630"/>
      <c r="P245" s="630"/>
      <c r="Q245" s="630"/>
      <c r="R245" s="632"/>
      <c r="S245" s="630"/>
      <c r="T245" s="630"/>
      <c r="U245" s="630"/>
      <c r="V245" s="630"/>
      <c r="W245" s="633"/>
      <c r="X245" s="639"/>
      <c r="Y245" s="635"/>
      <c r="Z245" s="636"/>
      <c r="AA245" s="636"/>
      <c r="AB245" s="637"/>
      <c r="AC245" s="636"/>
      <c r="AD245" s="638"/>
      <c r="AE245" s="626"/>
    </row>
    <row r="246" spans="6:31">
      <c r="F246" s="630"/>
      <c r="G246" s="631"/>
      <c r="H246" s="630"/>
      <c r="I246" s="630"/>
      <c r="J246" s="630"/>
      <c r="K246" s="630"/>
      <c r="L246" s="630"/>
      <c r="M246" s="626"/>
      <c r="N246" s="630"/>
      <c r="O246" s="630"/>
      <c r="P246" s="630"/>
      <c r="Q246" s="630"/>
      <c r="R246" s="632"/>
      <c r="S246" s="630"/>
      <c r="T246" s="630"/>
      <c r="U246" s="630"/>
      <c r="V246" s="630"/>
      <c r="W246" s="633"/>
      <c r="X246" s="639"/>
      <c r="Y246" s="635"/>
      <c r="Z246" s="636"/>
      <c r="AA246" s="636"/>
      <c r="AB246" s="637"/>
      <c r="AC246" s="636"/>
      <c r="AD246" s="638"/>
      <c r="AE246" s="626"/>
    </row>
    <row r="247" spans="6:31">
      <c r="F247" s="630"/>
      <c r="G247" s="631"/>
      <c r="H247" s="630"/>
      <c r="I247" s="630"/>
      <c r="J247" s="630"/>
      <c r="K247" s="630"/>
      <c r="L247" s="630"/>
      <c r="M247" s="626"/>
      <c r="N247" s="630"/>
      <c r="O247" s="630"/>
      <c r="P247" s="630"/>
      <c r="Q247" s="630"/>
      <c r="R247" s="632"/>
      <c r="S247" s="630"/>
      <c r="T247" s="630"/>
      <c r="U247" s="630"/>
      <c r="V247" s="630"/>
      <c r="W247" s="633"/>
      <c r="X247" s="639"/>
      <c r="Y247" s="635"/>
      <c r="Z247" s="636"/>
      <c r="AA247" s="636"/>
      <c r="AB247" s="637"/>
      <c r="AC247" s="636"/>
      <c r="AD247" s="638"/>
      <c r="AE247" s="626"/>
    </row>
    <row r="248" spans="6:31">
      <c r="F248" s="630"/>
      <c r="G248" s="631"/>
      <c r="H248" s="630"/>
      <c r="I248" s="630"/>
      <c r="J248" s="630"/>
      <c r="K248" s="630"/>
      <c r="L248" s="630"/>
      <c r="M248" s="626"/>
      <c r="N248" s="630"/>
      <c r="O248" s="630"/>
      <c r="P248" s="630"/>
      <c r="Q248" s="630"/>
      <c r="R248" s="632"/>
      <c r="S248" s="630"/>
      <c r="T248" s="630"/>
      <c r="U248" s="630"/>
      <c r="V248" s="630"/>
      <c r="W248" s="633"/>
      <c r="X248" s="639"/>
      <c r="Y248" s="635"/>
      <c r="Z248" s="636"/>
      <c r="AA248" s="636"/>
      <c r="AB248" s="637"/>
      <c r="AC248" s="636"/>
      <c r="AD248" s="638"/>
      <c r="AE248" s="626"/>
    </row>
    <row r="249" spans="6:31">
      <c r="F249" s="630"/>
      <c r="G249" s="631"/>
      <c r="H249" s="630"/>
      <c r="I249" s="630"/>
      <c r="J249" s="630"/>
      <c r="K249" s="630"/>
      <c r="L249" s="630"/>
      <c r="M249" s="626"/>
      <c r="N249" s="630"/>
      <c r="O249" s="630"/>
      <c r="P249" s="630"/>
      <c r="Q249" s="630"/>
      <c r="R249" s="632"/>
      <c r="S249" s="630"/>
      <c r="T249" s="630"/>
      <c r="U249" s="630"/>
      <c r="V249" s="630"/>
      <c r="W249" s="633"/>
      <c r="X249" s="639"/>
      <c r="Y249" s="635"/>
      <c r="Z249" s="636"/>
      <c r="AA249" s="636"/>
      <c r="AB249" s="637"/>
      <c r="AC249" s="636"/>
      <c r="AD249" s="638"/>
      <c r="AE249" s="626"/>
    </row>
    <row r="250" spans="6:31">
      <c r="F250" s="630"/>
      <c r="G250" s="631"/>
      <c r="H250" s="630"/>
      <c r="I250" s="630"/>
      <c r="J250" s="630"/>
      <c r="K250" s="630"/>
      <c r="L250" s="630"/>
      <c r="M250" s="626"/>
      <c r="N250" s="630"/>
      <c r="O250" s="630"/>
      <c r="P250" s="630"/>
      <c r="Q250" s="630"/>
      <c r="R250" s="632"/>
      <c r="S250" s="630"/>
      <c r="T250" s="630"/>
      <c r="U250" s="630"/>
      <c r="V250" s="630"/>
      <c r="W250" s="633"/>
      <c r="X250" s="639"/>
      <c r="Y250" s="635"/>
      <c r="Z250" s="636"/>
      <c r="AA250" s="636"/>
      <c r="AB250" s="637"/>
      <c r="AC250" s="636"/>
      <c r="AD250" s="638"/>
      <c r="AE250" s="626"/>
    </row>
    <row r="251" spans="6:31">
      <c r="F251" s="630"/>
      <c r="G251" s="631"/>
      <c r="H251" s="630"/>
      <c r="I251" s="630"/>
      <c r="J251" s="630"/>
      <c r="K251" s="630"/>
      <c r="L251" s="630"/>
      <c r="M251" s="626"/>
      <c r="N251" s="630"/>
      <c r="O251" s="630"/>
      <c r="P251" s="630"/>
      <c r="Q251" s="630"/>
      <c r="R251" s="632"/>
      <c r="S251" s="630"/>
      <c r="T251" s="630"/>
      <c r="U251" s="630"/>
      <c r="V251" s="630"/>
      <c r="W251" s="633"/>
      <c r="X251" s="639"/>
      <c r="Y251" s="635"/>
      <c r="Z251" s="636"/>
      <c r="AA251" s="636"/>
      <c r="AB251" s="637"/>
      <c r="AC251" s="636"/>
      <c r="AD251" s="638"/>
      <c r="AE251" s="626"/>
    </row>
    <row r="252" spans="6:31">
      <c r="F252" s="630"/>
      <c r="G252" s="631"/>
      <c r="H252" s="630"/>
      <c r="I252" s="630"/>
      <c r="J252" s="630"/>
      <c r="K252" s="630"/>
      <c r="L252" s="630"/>
      <c r="M252" s="626"/>
      <c r="N252" s="630"/>
      <c r="O252" s="630"/>
      <c r="P252" s="630"/>
      <c r="Q252" s="630"/>
      <c r="R252" s="632"/>
      <c r="S252" s="630"/>
      <c r="T252" s="630"/>
      <c r="U252" s="630"/>
      <c r="V252" s="630"/>
      <c r="W252" s="633"/>
      <c r="X252" s="639"/>
      <c r="Y252" s="635"/>
      <c r="Z252" s="636"/>
      <c r="AA252" s="636"/>
      <c r="AB252" s="637"/>
      <c r="AC252" s="636"/>
      <c r="AD252" s="638"/>
      <c r="AE252" s="626"/>
    </row>
    <row r="253" spans="6:31">
      <c r="F253" s="630"/>
      <c r="G253" s="631"/>
      <c r="H253" s="630"/>
      <c r="I253" s="630"/>
      <c r="J253" s="630"/>
      <c r="K253" s="630"/>
      <c r="L253" s="630"/>
      <c r="M253" s="626"/>
      <c r="N253" s="630"/>
      <c r="O253" s="630"/>
      <c r="P253" s="630"/>
      <c r="Q253" s="630"/>
      <c r="R253" s="632"/>
      <c r="S253" s="630"/>
      <c r="T253" s="630"/>
      <c r="U253" s="630"/>
      <c r="V253" s="630"/>
      <c r="W253" s="633"/>
      <c r="X253" s="639"/>
      <c r="Y253" s="635"/>
      <c r="Z253" s="636"/>
      <c r="AA253" s="636"/>
      <c r="AB253" s="637"/>
      <c r="AC253" s="636"/>
      <c r="AD253" s="638"/>
      <c r="AE253" s="626"/>
    </row>
    <row r="254" spans="6:31">
      <c r="F254" s="630"/>
      <c r="G254" s="631"/>
      <c r="H254" s="630"/>
      <c r="I254" s="630"/>
      <c r="J254" s="630"/>
      <c r="K254" s="630"/>
      <c r="L254" s="630"/>
      <c r="M254" s="626"/>
      <c r="N254" s="630"/>
      <c r="O254" s="630"/>
      <c r="P254" s="630"/>
      <c r="Q254" s="630"/>
      <c r="R254" s="632"/>
      <c r="S254" s="630"/>
      <c r="T254" s="630"/>
      <c r="U254" s="630"/>
      <c r="V254" s="630"/>
      <c r="W254" s="633"/>
      <c r="X254" s="639"/>
      <c r="Y254" s="635"/>
      <c r="Z254" s="636"/>
      <c r="AA254" s="636"/>
      <c r="AB254" s="637"/>
      <c r="AC254" s="636"/>
      <c r="AD254" s="638"/>
      <c r="AE254" s="626"/>
    </row>
    <row r="255" spans="6:31">
      <c r="F255" s="630"/>
      <c r="G255" s="631"/>
      <c r="H255" s="630"/>
      <c r="I255" s="630"/>
      <c r="J255" s="630"/>
      <c r="K255" s="630"/>
      <c r="L255" s="630"/>
      <c r="M255" s="626"/>
      <c r="N255" s="630"/>
      <c r="O255" s="630"/>
      <c r="P255" s="630"/>
      <c r="Q255" s="630"/>
      <c r="R255" s="632"/>
      <c r="S255" s="630"/>
      <c r="T255" s="630"/>
      <c r="U255" s="630"/>
      <c r="V255" s="630"/>
      <c r="W255" s="633"/>
      <c r="X255" s="639"/>
      <c r="Y255" s="635"/>
      <c r="Z255" s="636"/>
      <c r="AA255" s="636"/>
      <c r="AB255" s="637"/>
      <c r="AC255" s="636"/>
      <c r="AD255" s="638"/>
      <c r="AE255" s="626"/>
    </row>
    <row r="256" spans="6:31">
      <c r="F256" s="630"/>
      <c r="G256" s="631"/>
      <c r="H256" s="630"/>
      <c r="I256" s="630"/>
      <c r="J256" s="630"/>
      <c r="K256" s="630"/>
      <c r="L256" s="630"/>
      <c r="M256" s="626"/>
      <c r="N256" s="630"/>
      <c r="O256" s="630"/>
      <c r="P256" s="630"/>
      <c r="Q256" s="630"/>
      <c r="R256" s="632"/>
      <c r="S256" s="630"/>
      <c r="T256" s="630"/>
      <c r="U256" s="630"/>
      <c r="V256" s="630"/>
      <c r="W256" s="633"/>
      <c r="X256" s="639"/>
      <c r="Y256" s="635"/>
      <c r="Z256" s="636"/>
      <c r="AA256" s="636"/>
      <c r="AB256" s="637"/>
      <c r="AC256" s="636"/>
      <c r="AD256" s="638"/>
      <c r="AE256" s="626"/>
    </row>
    <row r="257" spans="6:31">
      <c r="F257" s="630"/>
      <c r="G257" s="631"/>
      <c r="H257" s="630"/>
      <c r="I257" s="630"/>
      <c r="J257" s="630"/>
      <c r="K257" s="630"/>
      <c r="L257" s="630"/>
      <c r="M257" s="626"/>
      <c r="N257" s="630"/>
      <c r="O257" s="630"/>
      <c r="P257" s="630"/>
      <c r="Q257" s="630"/>
      <c r="R257" s="632"/>
      <c r="S257" s="630"/>
      <c r="T257" s="630"/>
      <c r="U257" s="630"/>
      <c r="V257" s="630"/>
      <c r="W257" s="633"/>
      <c r="X257" s="639"/>
      <c r="Y257" s="635"/>
      <c r="Z257" s="636"/>
      <c r="AA257" s="636"/>
      <c r="AB257" s="637"/>
      <c r="AC257" s="636"/>
      <c r="AD257" s="638"/>
      <c r="AE257" s="626"/>
    </row>
    <row r="258" spans="6:31">
      <c r="F258" s="630"/>
      <c r="G258" s="631"/>
      <c r="H258" s="630"/>
      <c r="I258" s="630"/>
      <c r="J258" s="630"/>
      <c r="K258" s="630"/>
      <c r="L258" s="630"/>
      <c r="M258" s="626"/>
      <c r="N258" s="630"/>
      <c r="O258" s="630"/>
      <c r="P258" s="630"/>
      <c r="Q258" s="630"/>
      <c r="R258" s="632"/>
      <c r="S258" s="630"/>
      <c r="T258" s="630"/>
      <c r="U258" s="630"/>
      <c r="V258" s="630"/>
      <c r="W258" s="633"/>
      <c r="X258" s="639"/>
      <c r="Y258" s="635"/>
      <c r="Z258" s="636"/>
      <c r="AA258" s="636"/>
      <c r="AB258" s="637"/>
      <c r="AC258" s="636"/>
      <c r="AD258" s="638"/>
      <c r="AE258" s="626"/>
    </row>
    <row r="259" spans="6:31">
      <c r="F259" s="630"/>
      <c r="G259" s="631"/>
      <c r="H259" s="630"/>
      <c r="I259" s="630"/>
      <c r="J259" s="630"/>
      <c r="K259" s="630"/>
      <c r="L259" s="630"/>
      <c r="M259" s="626"/>
      <c r="N259" s="630"/>
      <c r="O259" s="630"/>
      <c r="P259" s="630"/>
      <c r="Q259" s="630"/>
      <c r="R259" s="632"/>
      <c r="S259" s="630"/>
      <c r="T259" s="630"/>
      <c r="U259" s="630"/>
      <c r="V259" s="630"/>
      <c r="W259" s="633"/>
      <c r="X259" s="639"/>
      <c r="Y259" s="635"/>
      <c r="Z259" s="636"/>
      <c r="AA259" s="636"/>
      <c r="AB259" s="637"/>
      <c r="AC259" s="636"/>
      <c r="AD259" s="638"/>
      <c r="AE259" s="626"/>
    </row>
    <row r="260" spans="6:31">
      <c r="F260" s="630"/>
      <c r="G260" s="631"/>
      <c r="H260" s="630"/>
      <c r="I260" s="630"/>
      <c r="J260" s="630"/>
      <c r="K260" s="630"/>
      <c r="L260" s="630"/>
      <c r="M260" s="626"/>
      <c r="N260" s="630"/>
      <c r="O260" s="630"/>
      <c r="P260" s="630"/>
      <c r="Q260" s="630"/>
      <c r="R260" s="632"/>
      <c r="S260" s="630"/>
      <c r="T260" s="630"/>
      <c r="U260" s="630"/>
      <c r="V260" s="630"/>
      <c r="W260" s="633"/>
      <c r="X260" s="639"/>
      <c r="Y260" s="635"/>
      <c r="Z260" s="636"/>
      <c r="AA260" s="636"/>
      <c r="AB260" s="637"/>
      <c r="AC260" s="636"/>
      <c r="AD260" s="638"/>
      <c r="AE260" s="626"/>
    </row>
    <row r="261" spans="6:31">
      <c r="F261" s="630"/>
      <c r="G261" s="631"/>
      <c r="H261" s="630"/>
      <c r="I261" s="630"/>
      <c r="J261" s="630"/>
      <c r="K261" s="630"/>
      <c r="L261" s="630"/>
      <c r="M261" s="626"/>
      <c r="N261" s="630"/>
      <c r="O261" s="630"/>
      <c r="P261" s="630"/>
      <c r="Q261" s="630"/>
      <c r="R261" s="632"/>
      <c r="S261" s="630"/>
      <c r="T261" s="630"/>
      <c r="U261" s="630"/>
      <c r="V261" s="630"/>
      <c r="W261" s="633"/>
      <c r="X261" s="639"/>
      <c r="Y261" s="635"/>
      <c r="Z261" s="636"/>
      <c r="AA261" s="636"/>
      <c r="AB261" s="637"/>
      <c r="AC261" s="636"/>
      <c r="AD261" s="638"/>
      <c r="AE261" s="626"/>
    </row>
    <row r="262" spans="6:31">
      <c r="F262" s="630"/>
      <c r="G262" s="631"/>
      <c r="H262" s="630"/>
      <c r="I262" s="630"/>
      <c r="J262" s="630"/>
      <c r="K262" s="630"/>
      <c r="L262" s="630"/>
      <c r="M262" s="626"/>
      <c r="N262" s="630"/>
      <c r="O262" s="630"/>
      <c r="P262" s="630"/>
      <c r="Q262" s="630"/>
      <c r="R262" s="632"/>
      <c r="S262" s="630"/>
      <c r="T262" s="630"/>
      <c r="U262" s="630"/>
      <c r="V262" s="630"/>
      <c r="W262" s="633"/>
      <c r="X262" s="639"/>
      <c r="Y262" s="635"/>
      <c r="Z262" s="636"/>
      <c r="AA262" s="636"/>
      <c r="AB262" s="637"/>
      <c r="AC262" s="636"/>
      <c r="AD262" s="638"/>
      <c r="AE262" s="626"/>
    </row>
    <row r="263" spans="6:31">
      <c r="F263" s="630"/>
      <c r="G263" s="631"/>
      <c r="H263" s="630"/>
      <c r="I263" s="630"/>
      <c r="J263" s="630"/>
      <c r="K263" s="630"/>
      <c r="L263" s="630"/>
      <c r="M263" s="626"/>
      <c r="N263" s="630"/>
      <c r="O263" s="630"/>
      <c r="P263" s="630"/>
      <c r="Q263" s="630"/>
      <c r="R263" s="632"/>
      <c r="S263" s="630"/>
      <c r="T263" s="630"/>
      <c r="U263" s="630"/>
      <c r="V263" s="630"/>
      <c r="W263" s="633"/>
      <c r="X263" s="639"/>
      <c r="Y263" s="635"/>
      <c r="Z263" s="636"/>
      <c r="AA263" s="636"/>
      <c r="AB263" s="637"/>
      <c r="AC263" s="636"/>
      <c r="AD263" s="638"/>
      <c r="AE263" s="626"/>
    </row>
    <row r="264" spans="6:31">
      <c r="F264" s="630"/>
      <c r="G264" s="631"/>
      <c r="H264" s="630"/>
      <c r="I264" s="630"/>
      <c r="J264" s="630"/>
      <c r="K264" s="630"/>
      <c r="L264" s="630"/>
      <c r="M264" s="626"/>
      <c r="N264" s="630"/>
      <c r="O264" s="630"/>
      <c r="P264" s="630"/>
      <c r="Q264" s="630"/>
      <c r="R264" s="632"/>
      <c r="S264" s="630"/>
      <c r="T264" s="630"/>
      <c r="U264" s="630"/>
      <c r="V264" s="630"/>
      <c r="W264" s="633"/>
      <c r="X264" s="639"/>
      <c r="Y264" s="635"/>
      <c r="Z264" s="636"/>
      <c r="AA264" s="636"/>
      <c r="AB264" s="637"/>
      <c r="AC264" s="636"/>
      <c r="AD264" s="638"/>
      <c r="AE264" s="626"/>
    </row>
    <row r="265" spans="6:31">
      <c r="F265" s="630"/>
      <c r="G265" s="631"/>
      <c r="H265" s="630"/>
      <c r="I265" s="630"/>
      <c r="J265" s="630"/>
      <c r="K265" s="630"/>
      <c r="L265" s="630"/>
      <c r="M265" s="626"/>
      <c r="N265" s="630"/>
      <c r="O265" s="630"/>
      <c r="P265" s="630"/>
      <c r="Q265" s="630"/>
      <c r="R265" s="632"/>
      <c r="S265" s="630"/>
      <c r="T265" s="630"/>
      <c r="U265" s="630"/>
      <c r="V265" s="630"/>
      <c r="W265" s="633"/>
      <c r="X265" s="639"/>
      <c r="Y265" s="635"/>
      <c r="Z265" s="636"/>
      <c r="AA265" s="636"/>
      <c r="AB265" s="637"/>
      <c r="AC265" s="636"/>
      <c r="AD265" s="638"/>
      <c r="AE265" s="626"/>
    </row>
    <row r="266" spans="6:31">
      <c r="F266" s="630"/>
      <c r="G266" s="631"/>
      <c r="H266" s="630"/>
      <c r="I266" s="630"/>
      <c r="J266" s="630"/>
      <c r="K266" s="630"/>
      <c r="L266" s="630"/>
      <c r="M266" s="626"/>
      <c r="N266" s="630"/>
      <c r="O266" s="630"/>
      <c r="P266" s="630"/>
      <c r="Q266" s="630"/>
      <c r="R266" s="632"/>
      <c r="S266" s="630"/>
      <c r="T266" s="630"/>
      <c r="U266" s="630"/>
      <c r="V266" s="630"/>
      <c r="W266" s="633"/>
      <c r="X266" s="639"/>
      <c r="Y266" s="635"/>
      <c r="Z266" s="636"/>
      <c r="AA266" s="636"/>
      <c r="AB266" s="637"/>
      <c r="AC266" s="636"/>
      <c r="AD266" s="638"/>
      <c r="AE266" s="626"/>
    </row>
    <row r="267" spans="6:31">
      <c r="F267" s="630"/>
      <c r="G267" s="631"/>
      <c r="H267" s="630"/>
      <c r="I267" s="630"/>
      <c r="J267" s="630"/>
      <c r="K267" s="630"/>
      <c r="L267" s="630"/>
      <c r="M267" s="626"/>
      <c r="N267" s="630"/>
      <c r="O267" s="630"/>
      <c r="P267" s="630"/>
      <c r="Q267" s="630"/>
      <c r="R267" s="632"/>
      <c r="S267" s="630"/>
      <c r="T267" s="630"/>
      <c r="U267" s="630"/>
      <c r="V267" s="630"/>
      <c r="W267" s="633"/>
      <c r="X267" s="639"/>
      <c r="Y267" s="635"/>
      <c r="Z267" s="636"/>
      <c r="AA267" s="636"/>
      <c r="AB267" s="637"/>
      <c r="AC267" s="636"/>
      <c r="AD267" s="638"/>
      <c r="AE267" s="626"/>
    </row>
    <row r="268" spans="6:31">
      <c r="F268" s="630"/>
      <c r="G268" s="631"/>
      <c r="H268" s="630"/>
      <c r="I268" s="630"/>
      <c r="J268" s="630"/>
      <c r="K268" s="630"/>
      <c r="L268" s="630"/>
      <c r="M268" s="626"/>
      <c r="N268" s="630"/>
      <c r="O268" s="630"/>
      <c r="P268" s="630"/>
      <c r="Q268" s="630"/>
      <c r="R268" s="632"/>
      <c r="S268" s="630"/>
      <c r="T268" s="630"/>
      <c r="U268" s="630"/>
      <c r="V268" s="630"/>
      <c r="W268" s="633"/>
      <c r="X268" s="639"/>
      <c r="Y268" s="635"/>
      <c r="Z268" s="636"/>
      <c r="AA268" s="636"/>
      <c r="AB268" s="637"/>
      <c r="AC268" s="636"/>
      <c r="AD268" s="638"/>
      <c r="AE268" s="626"/>
    </row>
    <row r="269" spans="6:31">
      <c r="F269" s="630"/>
      <c r="G269" s="631"/>
      <c r="H269" s="630"/>
      <c r="I269" s="630"/>
      <c r="J269" s="630"/>
      <c r="K269" s="630"/>
      <c r="L269" s="630"/>
      <c r="M269" s="626"/>
      <c r="N269" s="630"/>
      <c r="O269" s="630"/>
      <c r="P269" s="630"/>
      <c r="Q269" s="630"/>
      <c r="R269" s="632"/>
      <c r="S269" s="630"/>
      <c r="T269" s="630"/>
      <c r="U269" s="630"/>
      <c r="V269" s="630"/>
      <c r="W269" s="633"/>
      <c r="X269" s="639"/>
      <c r="Y269" s="635"/>
      <c r="Z269" s="636"/>
      <c r="AA269" s="636"/>
      <c r="AB269" s="637"/>
      <c r="AC269" s="636"/>
      <c r="AD269" s="638"/>
      <c r="AE269" s="626"/>
    </row>
    <row r="270" spans="6:31">
      <c r="F270" s="630"/>
      <c r="G270" s="631"/>
      <c r="H270" s="630"/>
      <c r="I270" s="630"/>
      <c r="J270" s="630"/>
      <c r="K270" s="630"/>
      <c r="L270" s="630"/>
      <c r="M270" s="626"/>
      <c r="N270" s="630"/>
      <c r="O270" s="630"/>
      <c r="P270" s="630"/>
      <c r="Q270" s="630"/>
      <c r="R270" s="632"/>
      <c r="S270" s="630"/>
      <c r="T270" s="630"/>
      <c r="U270" s="630"/>
      <c r="V270" s="630"/>
      <c r="W270" s="633"/>
      <c r="X270" s="639"/>
      <c r="Y270" s="635"/>
      <c r="Z270" s="636"/>
      <c r="AA270" s="636"/>
      <c r="AB270" s="637"/>
      <c r="AC270" s="636"/>
      <c r="AD270" s="638"/>
      <c r="AE270" s="626"/>
    </row>
    <row r="271" spans="6:31">
      <c r="F271" s="630"/>
      <c r="G271" s="631"/>
      <c r="H271" s="630"/>
      <c r="I271" s="630"/>
      <c r="J271" s="630"/>
      <c r="K271" s="630"/>
      <c r="L271" s="630"/>
      <c r="M271" s="626"/>
      <c r="N271" s="630"/>
      <c r="O271" s="630"/>
      <c r="P271" s="630"/>
      <c r="Q271" s="630"/>
      <c r="R271" s="632"/>
      <c r="S271" s="630"/>
      <c r="T271" s="630"/>
      <c r="U271" s="630"/>
      <c r="V271" s="630"/>
      <c r="W271" s="633"/>
      <c r="X271" s="639"/>
      <c r="Y271" s="635"/>
      <c r="Z271" s="636"/>
      <c r="AA271" s="636"/>
      <c r="AB271" s="637"/>
      <c r="AC271" s="636"/>
      <c r="AD271" s="638"/>
      <c r="AE271" s="626"/>
    </row>
    <row r="272" spans="6:31">
      <c r="F272" s="630"/>
      <c r="G272" s="631"/>
      <c r="H272" s="630"/>
      <c r="I272" s="630"/>
      <c r="J272" s="630"/>
      <c r="K272" s="630"/>
      <c r="L272" s="630"/>
      <c r="M272" s="626"/>
      <c r="N272" s="630"/>
      <c r="O272" s="630"/>
      <c r="P272" s="630"/>
      <c r="Q272" s="630"/>
      <c r="R272" s="632"/>
      <c r="S272" s="630"/>
      <c r="T272" s="630"/>
      <c r="U272" s="630"/>
      <c r="V272" s="630"/>
      <c r="W272" s="633"/>
      <c r="X272" s="639"/>
      <c r="Y272" s="635"/>
      <c r="Z272" s="636"/>
      <c r="AA272" s="636"/>
      <c r="AB272" s="637"/>
      <c r="AC272" s="636"/>
      <c r="AD272" s="638"/>
      <c r="AE272" s="626"/>
    </row>
    <row r="273" spans="6:31">
      <c r="F273" s="630"/>
      <c r="G273" s="631"/>
      <c r="H273" s="630"/>
      <c r="I273" s="630"/>
      <c r="J273" s="630"/>
      <c r="K273" s="630"/>
      <c r="L273" s="630"/>
      <c r="M273" s="626"/>
      <c r="N273" s="630"/>
      <c r="O273" s="630"/>
      <c r="P273" s="630"/>
      <c r="Q273" s="630"/>
      <c r="R273" s="632"/>
      <c r="S273" s="630"/>
      <c r="T273" s="630"/>
      <c r="U273" s="630"/>
      <c r="V273" s="630"/>
      <c r="W273" s="633"/>
      <c r="X273" s="639"/>
      <c r="Y273" s="635"/>
      <c r="Z273" s="636"/>
      <c r="AA273" s="636"/>
      <c r="AB273" s="637"/>
      <c r="AC273" s="636"/>
      <c r="AD273" s="638"/>
      <c r="AE273" s="626"/>
    </row>
    <row r="274" spans="6:31">
      <c r="F274" s="630"/>
      <c r="G274" s="631"/>
      <c r="H274" s="630"/>
      <c r="I274" s="630"/>
      <c r="J274" s="630"/>
      <c r="K274" s="630"/>
      <c r="L274" s="630"/>
      <c r="M274" s="626"/>
      <c r="N274" s="630"/>
      <c r="O274" s="630"/>
      <c r="P274" s="630"/>
      <c r="Q274" s="630"/>
      <c r="R274" s="632"/>
      <c r="S274" s="630"/>
      <c r="T274" s="630"/>
      <c r="U274" s="630"/>
      <c r="V274" s="630"/>
      <c r="W274" s="633"/>
      <c r="X274" s="639"/>
      <c r="Y274" s="635"/>
      <c r="Z274" s="636"/>
      <c r="AA274" s="636"/>
      <c r="AB274" s="637"/>
      <c r="AC274" s="636"/>
      <c r="AD274" s="638"/>
      <c r="AE274" s="626"/>
    </row>
    <row r="275" spans="6:31">
      <c r="F275" s="630"/>
      <c r="G275" s="631"/>
      <c r="H275" s="630"/>
      <c r="I275" s="630"/>
      <c r="J275" s="630"/>
      <c r="K275" s="630"/>
      <c r="L275" s="630"/>
      <c r="M275" s="626"/>
      <c r="N275" s="630"/>
      <c r="O275" s="630"/>
      <c r="P275" s="630"/>
      <c r="Q275" s="630"/>
      <c r="R275" s="632"/>
      <c r="S275" s="630"/>
      <c r="T275" s="630"/>
      <c r="U275" s="630"/>
      <c r="V275" s="630"/>
      <c r="W275" s="633"/>
      <c r="X275" s="639"/>
      <c r="Y275" s="635"/>
      <c r="Z275" s="636"/>
      <c r="AA275" s="636"/>
      <c r="AB275" s="637"/>
      <c r="AC275" s="636"/>
      <c r="AD275" s="638"/>
      <c r="AE275" s="626"/>
    </row>
    <row r="276" spans="6:31">
      <c r="F276" s="630"/>
      <c r="G276" s="631"/>
      <c r="H276" s="630"/>
      <c r="I276" s="630"/>
      <c r="J276" s="630"/>
      <c r="K276" s="630"/>
      <c r="L276" s="630"/>
      <c r="M276" s="626"/>
      <c r="N276" s="630"/>
      <c r="O276" s="630"/>
      <c r="P276" s="630"/>
      <c r="Q276" s="630"/>
      <c r="R276" s="632"/>
      <c r="S276" s="630"/>
      <c r="T276" s="630"/>
      <c r="U276" s="630"/>
      <c r="V276" s="630"/>
      <c r="W276" s="633"/>
      <c r="X276" s="639"/>
      <c r="Y276" s="635"/>
      <c r="Z276" s="636"/>
      <c r="AA276" s="636"/>
      <c r="AB276" s="637"/>
      <c r="AC276" s="636"/>
      <c r="AD276" s="638"/>
      <c r="AE276" s="626"/>
    </row>
    <row r="277" spans="6:31">
      <c r="F277" s="630"/>
      <c r="G277" s="631"/>
      <c r="H277" s="630"/>
      <c r="I277" s="630"/>
      <c r="J277" s="630"/>
      <c r="K277" s="630"/>
      <c r="L277" s="630"/>
      <c r="M277" s="626"/>
      <c r="N277" s="630"/>
      <c r="O277" s="630"/>
      <c r="P277" s="630"/>
      <c r="Q277" s="630"/>
      <c r="R277" s="632"/>
      <c r="S277" s="630"/>
      <c r="T277" s="630"/>
      <c r="U277" s="630"/>
      <c r="V277" s="630"/>
      <c r="W277" s="633"/>
      <c r="X277" s="639"/>
      <c r="Y277" s="635"/>
      <c r="Z277" s="636"/>
      <c r="AA277" s="636"/>
      <c r="AB277" s="637"/>
      <c r="AC277" s="636"/>
      <c r="AD277" s="638"/>
      <c r="AE277" s="626"/>
    </row>
    <row r="278" spans="6:31">
      <c r="F278" s="630"/>
      <c r="G278" s="631"/>
      <c r="H278" s="630"/>
      <c r="I278" s="630"/>
      <c r="J278" s="630"/>
      <c r="K278" s="630"/>
      <c r="L278" s="630"/>
      <c r="M278" s="626"/>
      <c r="N278" s="630"/>
      <c r="O278" s="630"/>
      <c r="P278" s="630"/>
      <c r="Q278" s="630"/>
      <c r="R278" s="632"/>
      <c r="S278" s="630"/>
      <c r="T278" s="630"/>
      <c r="U278" s="630"/>
      <c r="V278" s="630"/>
      <c r="W278" s="633"/>
      <c r="X278" s="639"/>
      <c r="Y278" s="635"/>
      <c r="Z278" s="636"/>
      <c r="AA278" s="636"/>
      <c r="AB278" s="637"/>
      <c r="AC278" s="636"/>
      <c r="AD278" s="638"/>
      <c r="AE278" s="626"/>
    </row>
    <row r="279" spans="6:31">
      <c r="F279" s="630"/>
      <c r="G279" s="631"/>
      <c r="H279" s="630"/>
      <c r="I279" s="630"/>
      <c r="J279" s="630"/>
      <c r="K279" s="630"/>
      <c r="L279" s="630"/>
      <c r="M279" s="626"/>
      <c r="N279" s="630"/>
      <c r="O279" s="630"/>
      <c r="P279" s="630"/>
      <c r="Q279" s="630"/>
      <c r="R279" s="632"/>
      <c r="S279" s="630"/>
      <c r="T279" s="630"/>
      <c r="U279" s="630"/>
      <c r="V279" s="630"/>
      <c r="W279" s="633"/>
      <c r="X279" s="639"/>
      <c r="Y279" s="635"/>
      <c r="Z279" s="636"/>
      <c r="AA279" s="636"/>
      <c r="AB279" s="637"/>
      <c r="AC279" s="636"/>
      <c r="AD279" s="638"/>
      <c r="AE279" s="626"/>
    </row>
    <row r="280" spans="6:31">
      <c r="F280" s="630"/>
      <c r="G280" s="631"/>
      <c r="H280" s="630"/>
      <c r="I280" s="630"/>
      <c r="J280" s="630"/>
      <c r="K280" s="630"/>
      <c r="L280" s="630"/>
      <c r="M280" s="626"/>
      <c r="N280" s="630"/>
      <c r="O280" s="630"/>
      <c r="P280" s="630"/>
      <c r="Q280" s="630"/>
      <c r="R280" s="632"/>
      <c r="S280" s="630"/>
      <c r="T280" s="630"/>
      <c r="U280" s="630"/>
      <c r="V280" s="630"/>
      <c r="W280" s="633"/>
      <c r="X280" s="639"/>
      <c r="Y280" s="635"/>
      <c r="Z280" s="636"/>
      <c r="AA280" s="636"/>
      <c r="AB280" s="637"/>
      <c r="AC280" s="636"/>
      <c r="AD280" s="638"/>
      <c r="AE280" s="626"/>
    </row>
    <row r="281" spans="6:31">
      <c r="F281" s="630"/>
      <c r="G281" s="631"/>
      <c r="H281" s="630"/>
      <c r="I281" s="630"/>
      <c r="J281" s="630"/>
      <c r="K281" s="630"/>
      <c r="L281" s="630"/>
      <c r="M281" s="626"/>
      <c r="N281" s="630"/>
      <c r="O281" s="630"/>
      <c r="P281" s="630"/>
      <c r="Q281" s="630"/>
      <c r="R281" s="632"/>
      <c r="S281" s="630"/>
      <c r="T281" s="630"/>
      <c r="U281" s="630"/>
      <c r="V281" s="630"/>
      <c r="W281" s="633"/>
      <c r="X281" s="639"/>
      <c r="Y281" s="635"/>
      <c r="Z281" s="636"/>
      <c r="AA281" s="636"/>
      <c r="AB281" s="637"/>
      <c r="AC281" s="636"/>
      <c r="AD281" s="638"/>
      <c r="AE281" s="626"/>
    </row>
    <row r="282" spans="6:31">
      <c r="F282" s="630"/>
      <c r="G282" s="631"/>
      <c r="H282" s="630"/>
      <c r="I282" s="630"/>
      <c r="J282" s="630"/>
      <c r="K282" s="630"/>
      <c r="L282" s="630"/>
      <c r="M282" s="626"/>
      <c r="N282" s="630"/>
      <c r="O282" s="630"/>
      <c r="P282" s="630"/>
      <c r="Q282" s="630"/>
      <c r="R282" s="632"/>
      <c r="S282" s="630"/>
      <c r="T282" s="630"/>
      <c r="U282" s="630"/>
      <c r="V282" s="630"/>
      <c r="W282" s="633"/>
      <c r="X282" s="639"/>
      <c r="Y282" s="635"/>
      <c r="Z282" s="636"/>
      <c r="AA282" s="636"/>
      <c r="AB282" s="637"/>
      <c r="AC282" s="636"/>
      <c r="AD282" s="638"/>
      <c r="AE282" s="626"/>
    </row>
    <row r="283" spans="6:31">
      <c r="F283" s="630"/>
      <c r="G283" s="631"/>
      <c r="H283" s="630"/>
      <c r="I283" s="630"/>
      <c r="J283" s="630"/>
      <c r="K283" s="630"/>
      <c r="L283" s="630"/>
      <c r="M283" s="626"/>
      <c r="N283" s="630"/>
      <c r="O283" s="630"/>
      <c r="P283" s="630"/>
      <c r="Q283" s="630"/>
      <c r="R283" s="632"/>
      <c r="S283" s="630"/>
      <c r="T283" s="630"/>
      <c r="U283" s="630"/>
      <c r="V283" s="630"/>
      <c r="W283" s="633"/>
      <c r="X283" s="639"/>
      <c r="Y283" s="635"/>
      <c r="Z283" s="636"/>
      <c r="AA283" s="636"/>
      <c r="AB283" s="637"/>
      <c r="AC283" s="636"/>
      <c r="AD283" s="638"/>
      <c r="AE283" s="626"/>
    </row>
    <row r="284" spans="6:31">
      <c r="F284" s="630"/>
      <c r="G284" s="631"/>
      <c r="H284" s="630"/>
      <c r="I284" s="630"/>
      <c r="J284" s="630"/>
      <c r="K284" s="630"/>
      <c r="L284" s="630"/>
      <c r="M284" s="626"/>
      <c r="N284" s="630"/>
      <c r="O284" s="630"/>
      <c r="P284" s="630"/>
      <c r="Q284" s="630"/>
      <c r="R284" s="632"/>
      <c r="S284" s="630"/>
      <c r="T284" s="630"/>
      <c r="U284" s="630"/>
      <c r="V284" s="630"/>
      <c r="W284" s="633"/>
      <c r="X284" s="639"/>
      <c r="Y284" s="635"/>
      <c r="Z284" s="636"/>
      <c r="AA284" s="636"/>
      <c r="AB284" s="637"/>
      <c r="AC284" s="636"/>
      <c r="AD284" s="638"/>
      <c r="AE284" s="626"/>
    </row>
    <row r="285" spans="6:31">
      <c r="F285" s="630"/>
      <c r="G285" s="631"/>
      <c r="H285" s="630"/>
      <c r="I285" s="630"/>
      <c r="J285" s="630"/>
      <c r="K285" s="630"/>
      <c r="L285" s="630"/>
      <c r="M285" s="626"/>
      <c r="N285" s="630"/>
      <c r="O285" s="630"/>
      <c r="P285" s="630"/>
      <c r="Q285" s="630"/>
      <c r="R285" s="632"/>
      <c r="S285" s="630"/>
      <c r="T285" s="630"/>
      <c r="U285" s="630"/>
      <c r="V285" s="630"/>
      <c r="W285" s="633"/>
      <c r="X285" s="639"/>
      <c r="Y285" s="635"/>
      <c r="Z285" s="636"/>
      <c r="AA285" s="636"/>
      <c r="AB285" s="637"/>
      <c r="AC285" s="636"/>
      <c r="AD285" s="638"/>
      <c r="AE285" s="626"/>
    </row>
    <row r="286" spans="6:31">
      <c r="F286" s="630"/>
      <c r="G286" s="631"/>
      <c r="H286" s="630"/>
      <c r="I286" s="630"/>
      <c r="J286" s="630"/>
      <c r="K286" s="630"/>
      <c r="L286" s="630"/>
      <c r="M286" s="626"/>
      <c r="N286" s="630"/>
      <c r="O286" s="630"/>
      <c r="P286" s="630"/>
      <c r="Q286" s="630"/>
      <c r="R286" s="632"/>
      <c r="S286" s="630"/>
      <c r="T286" s="630"/>
      <c r="U286" s="630"/>
      <c r="V286" s="630"/>
      <c r="W286" s="633"/>
      <c r="X286" s="639"/>
      <c r="Y286" s="635"/>
      <c r="Z286" s="636"/>
      <c r="AA286" s="636"/>
      <c r="AB286" s="637"/>
      <c r="AC286" s="636"/>
      <c r="AD286" s="638"/>
      <c r="AE286" s="626"/>
    </row>
    <row r="287" spans="6:31">
      <c r="F287" s="630"/>
      <c r="G287" s="631"/>
      <c r="H287" s="630"/>
      <c r="I287" s="630"/>
      <c r="J287" s="630"/>
      <c r="K287" s="630"/>
      <c r="L287" s="630"/>
      <c r="M287" s="626"/>
      <c r="N287" s="630"/>
      <c r="O287" s="630"/>
      <c r="P287" s="630"/>
      <c r="Q287" s="630"/>
      <c r="R287" s="632"/>
      <c r="S287" s="630"/>
      <c r="T287" s="630"/>
      <c r="U287" s="630"/>
      <c r="V287" s="630"/>
      <c r="W287" s="633"/>
      <c r="X287" s="639"/>
      <c r="Y287" s="635"/>
      <c r="Z287" s="636"/>
      <c r="AA287" s="636"/>
      <c r="AB287" s="637"/>
      <c r="AC287" s="636"/>
      <c r="AD287" s="638"/>
      <c r="AE287" s="626"/>
    </row>
    <row r="288" spans="6:31">
      <c r="F288" s="630"/>
      <c r="G288" s="631"/>
      <c r="H288" s="630"/>
      <c r="I288" s="630"/>
      <c r="J288" s="630"/>
      <c r="K288" s="630"/>
      <c r="L288" s="630"/>
      <c r="M288" s="626"/>
      <c r="N288" s="630"/>
      <c r="O288" s="630"/>
      <c r="P288" s="630"/>
      <c r="Q288" s="630"/>
      <c r="R288" s="632"/>
      <c r="S288" s="630"/>
      <c r="T288" s="630"/>
      <c r="U288" s="630"/>
      <c r="V288" s="630"/>
      <c r="W288" s="633"/>
      <c r="X288" s="639"/>
      <c r="Y288" s="635"/>
      <c r="Z288" s="636"/>
      <c r="AA288" s="636"/>
      <c r="AB288" s="637"/>
      <c r="AC288" s="636"/>
      <c r="AD288" s="638"/>
      <c r="AE288" s="626"/>
    </row>
    <row r="289" spans="6:31">
      <c r="F289" s="630"/>
      <c r="G289" s="631"/>
      <c r="H289" s="630"/>
      <c r="I289" s="630"/>
      <c r="J289" s="630"/>
      <c r="K289" s="630"/>
      <c r="L289" s="630"/>
      <c r="M289" s="626"/>
      <c r="N289" s="630"/>
      <c r="O289" s="630"/>
      <c r="P289" s="630"/>
      <c r="Q289" s="630"/>
      <c r="R289" s="632"/>
      <c r="S289" s="630"/>
      <c r="T289" s="630"/>
      <c r="U289" s="630"/>
      <c r="V289" s="630"/>
      <c r="W289" s="633"/>
      <c r="X289" s="639"/>
      <c r="Y289" s="635"/>
      <c r="Z289" s="636"/>
      <c r="AA289" s="636"/>
      <c r="AB289" s="637"/>
      <c r="AC289" s="636"/>
      <c r="AD289" s="638"/>
      <c r="AE289" s="626"/>
    </row>
    <row r="290" spans="6:31">
      <c r="F290" s="630"/>
      <c r="G290" s="631"/>
      <c r="H290" s="630"/>
      <c r="I290" s="630"/>
      <c r="J290" s="630"/>
      <c r="K290" s="630"/>
      <c r="L290" s="630"/>
      <c r="M290" s="626"/>
      <c r="N290" s="630"/>
      <c r="O290" s="630"/>
      <c r="P290" s="630"/>
      <c r="Q290" s="630"/>
      <c r="R290" s="632"/>
      <c r="S290" s="630"/>
      <c r="T290" s="630"/>
      <c r="U290" s="630"/>
      <c r="V290" s="630"/>
      <c r="W290" s="633"/>
      <c r="X290" s="639"/>
      <c r="Y290" s="635"/>
      <c r="Z290" s="636"/>
      <c r="AA290" s="636"/>
      <c r="AB290" s="637"/>
      <c r="AC290" s="636"/>
      <c r="AD290" s="638"/>
      <c r="AE290" s="626"/>
    </row>
    <row r="291" spans="6:31">
      <c r="F291" s="630"/>
      <c r="G291" s="631"/>
      <c r="H291" s="630"/>
      <c r="I291" s="630"/>
      <c r="J291" s="630"/>
      <c r="K291" s="630"/>
      <c r="L291" s="630"/>
      <c r="M291" s="626"/>
      <c r="N291" s="630"/>
      <c r="O291" s="630"/>
      <c r="P291" s="630"/>
      <c r="Q291" s="630"/>
      <c r="R291" s="632"/>
      <c r="S291" s="630"/>
      <c r="T291" s="630"/>
      <c r="U291" s="630"/>
      <c r="V291" s="630"/>
      <c r="W291" s="633"/>
      <c r="X291" s="639"/>
      <c r="Y291" s="635"/>
      <c r="Z291" s="636"/>
      <c r="AA291" s="636"/>
      <c r="AB291" s="637"/>
      <c r="AC291" s="636"/>
      <c r="AD291" s="638"/>
      <c r="AE291" s="626"/>
    </row>
    <row r="292" spans="6:31">
      <c r="F292" s="630"/>
      <c r="G292" s="631"/>
      <c r="H292" s="630"/>
      <c r="I292" s="630"/>
      <c r="J292" s="630"/>
      <c r="K292" s="630"/>
      <c r="L292" s="630"/>
      <c r="M292" s="626"/>
      <c r="N292" s="630"/>
      <c r="O292" s="630"/>
      <c r="P292" s="630"/>
      <c r="Q292" s="630"/>
      <c r="R292" s="632"/>
      <c r="S292" s="630"/>
      <c r="T292" s="630"/>
      <c r="U292" s="630"/>
      <c r="V292" s="630"/>
      <c r="W292" s="633"/>
      <c r="X292" s="639"/>
      <c r="Y292" s="635"/>
      <c r="Z292" s="636"/>
      <c r="AA292" s="636"/>
      <c r="AB292" s="637"/>
      <c r="AC292" s="636"/>
      <c r="AD292" s="638"/>
      <c r="AE292" s="626"/>
    </row>
    <row r="293" spans="6:31">
      <c r="F293" s="630"/>
      <c r="G293" s="631"/>
      <c r="H293" s="630"/>
      <c r="I293" s="630"/>
      <c r="J293" s="630"/>
      <c r="K293" s="630"/>
      <c r="L293" s="630"/>
      <c r="M293" s="626"/>
      <c r="N293" s="630"/>
      <c r="O293" s="630"/>
      <c r="P293" s="630"/>
      <c r="Q293" s="630"/>
      <c r="R293" s="632"/>
      <c r="S293" s="630"/>
      <c r="T293" s="630"/>
      <c r="U293" s="630"/>
      <c r="V293" s="630"/>
      <c r="W293" s="633"/>
      <c r="X293" s="639"/>
      <c r="Y293" s="635"/>
      <c r="Z293" s="636"/>
      <c r="AA293" s="636"/>
      <c r="AB293" s="637"/>
      <c r="AC293" s="636"/>
      <c r="AD293" s="638"/>
      <c r="AE293" s="626"/>
    </row>
    <row r="294" spans="6:31">
      <c r="F294" s="630"/>
      <c r="G294" s="631"/>
      <c r="H294" s="630"/>
      <c r="I294" s="630"/>
      <c r="J294" s="630"/>
      <c r="K294" s="630"/>
      <c r="L294" s="630"/>
      <c r="M294" s="626"/>
      <c r="N294" s="630"/>
      <c r="O294" s="630"/>
      <c r="P294" s="630"/>
      <c r="Q294" s="630"/>
      <c r="R294" s="632"/>
      <c r="S294" s="630"/>
      <c r="T294" s="630"/>
      <c r="U294" s="630"/>
      <c r="V294" s="630"/>
      <c r="W294" s="633"/>
      <c r="X294" s="639"/>
      <c r="Y294" s="635"/>
      <c r="Z294" s="636"/>
      <c r="AA294" s="636"/>
      <c r="AB294" s="637"/>
      <c r="AC294" s="636"/>
      <c r="AD294" s="638"/>
      <c r="AE294" s="626"/>
    </row>
    <row r="295" spans="6:31">
      <c r="F295" s="630"/>
      <c r="G295" s="631"/>
      <c r="H295" s="630"/>
      <c r="I295" s="630"/>
      <c r="J295" s="630"/>
      <c r="K295" s="630"/>
      <c r="L295" s="630"/>
      <c r="M295" s="626"/>
      <c r="N295" s="630"/>
      <c r="O295" s="630"/>
      <c r="P295" s="630"/>
      <c r="Q295" s="630"/>
      <c r="R295" s="632"/>
      <c r="S295" s="630"/>
      <c r="T295" s="630"/>
      <c r="U295" s="630"/>
      <c r="V295" s="630"/>
      <c r="W295" s="633"/>
      <c r="X295" s="639"/>
      <c r="Y295" s="635"/>
      <c r="Z295" s="636"/>
      <c r="AA295" s="636"/>
      <c r="AB295" s="637"/>
      <c r="AC295" s="636"/>
      <c r="AD295" s="638"/>
      <c r="AE295" s="626"/>
    </row>
    <row r="296" spans="6:31">
      <c r="F296" s="630"/>
      <c r="G296" s="631"/>
      <c r="H296" s="630"/>
      <c r="I296" s="630"/>
      <c r="J296" s="630"/>
      <c r="K296" s="630"/>
      <c r="L296" s="630"/>
      <c r="M296" s="626"/>
      <c r="N296" s="630"/>
      <c r="O296" s="630"/>
      <c r="P296" s="630"/>
      <c r="Q296" s="630"/>
      <c r="R296" s="632"/>
      <c r="S296" s="630"/>
      <c r="T296" s="630"/>
      <c r="U296" s="630"/>
      <c r="V296" s="630"/>
      <c r="W296" s="633"/>
      <c r="X296" s="639"/>
      <c r="Y296" s="635"/>
      <c r="Z296" s="636"/>
      <c r="AA296" s="636"/>
      <c r="AB296" s="637"/>
      <c r="AC296" s="636"/>
      <c r="AD296" s="638"/>
      <c r="AE296" s="626"/>
    </row>
    <row r="297" spans="6:31">
      <c r="F297" s="630"/>
      <c r="G297" s="631"/>
      <c r="H297" s="630"/>
      <c r="I297" s="630"/>
      <c r="J297" s="630"/>
      <c r="K297" s="630"/>
      <c r="L297" s="630"/>
      <c r="M297" s="626"/>
      <c r="N297" s="630"/>
      <c r="O297" s="630"/>
      <c r="P297" s="630"/>
      <c r="Q297" s="630"/>
      <c r="R297" s="632"/>
      <c r="S297" s="630"/>
      <c r="T297" s="630"/>
      <c r="U297" s="630"/>
      <c r="V297" s="630"/>
      <c r="W297" s="633"/>
      <c r="X297" s="639"/>
      <c r="Y297" s="635"/>
      <c r="Z297" s="636"/>
      <c r="AA297" s="636"/>
      <c r="AB297" s="637"/>
      <c r="AC297" s="636"/>
      <c r="AD297" s="638"/>
      <c r="AE297" s="626"/>
    </row>
    <row r="298" spans="6:31">
      <c r="F298" s="630"/>
      <c r="G298" s="631"/>
      <c r="H298" s="630"/>
      <c r="I298" s="630"/>
      <c r="J298" s="630"/>
      <c r="K298" s="630"/>
      <c r="L298" s="630"/>
      <c r="M298" s="626"/>
      <c r="N298" s="630"/>
      <c r="O298" s="630"/>
      <c r="P298" s="630"/>
      <c r="Q298" s="630"/>
      <c r="R298" s="632"/>
      <c r="S298" s="630"/>
      <c r="T298" s="630"/>
      <c r="U298" s="630"/>
      <c r="V298" s="630"/>
      <c r="W298" s="633"/>
      <c r="X298" s="639"/>
      <c r="Y298" s="635"/>
      <c r="Z298" s="636"/>
      <c r="AA298" s="636"/>
      <c r="AB298" s="637"/>
      <c r="AC298" s="636"/>
      <c r="AD298" s="638"/>
      <c r="AE298" s="626"/>
    </row>
    <row r="299" spans="6:31">
      <c r="F299" s="630"/>
      <c r="G299" s="631"/>
      <c r="H299" s="630"/>
      <c r="I299" s="630"/>
      <c r="J299" s="630"/>
      <c r="K299" s="630"/>
      <c r="L299" s="630"/>
      <c r="M299" s="626"/>
      <c r="N299" s="630"/>
      <c r="O299" s="630"/>
      <c r="P299" s="630"/>
      <c r="Q299" s="630"/>
      <c r="R299" s="632"/>
      <c r="S299" s="630"/>
      <c r="T299" s="630"/>
      <c r="U299" s="630"/>
      <c r="V299" s="630"/>
      <c r="W299" s="633"/>
      <c r="X299" s="639"/>
      <c r="Y299" s="635"/>
      <c r="Z299" s="636"/>
      <c r="AA299" s="636"/>
      <c r="AB299" s="637"/>
      <c r="AC299" s="636"/>
      <c r="AD299" s="638"/>
      <c r="AE299" s="626"/>
    </row>
    <row r="300" spans="6:31">
      <c r="F300" s="630"/>
      <c r="G300" s="631"/>
      <c r="H300" s="630"/>
      <c r="I300" s="630"/>
      <c r="J300" s="630"/>
      <c r="K300" s="630"/>
      <c r="L300" s="630"/>
      <c r="M300" s="626"/>
      <c r="N300" s="630"/>
      <c r="O300" s="630"/>
      <c r="P300" s="630"/>
      <c r="Q300" s="630"/>
      <c r="R300" s="632"/>
      <c r="S300" s="630"/>
      <c r="T300" s="630"/>
      <c r="U300" s="630"/>
      <c r="V300" s="630"/>
      <c r="W300" s="633"/>
      <c r="X300" s="639"/>
      <c r="Y300" s="635"/>
      <c r="Z300" s="636"/>
      <c r="AA300" s="636"/>
      <c r="AB300" s="637"/>
      <c r="AC300" s="636"/>
      <c r="AD300" s="638"/>
      <c r="AE300" s="626"/>
    </row>
    <row r="301" spans="6:31">
      <c r="F301" s="630"/>
      <c r="G301" s="631"/>
      <c r="H301" s="630"/>
      <c r="I301" s="630"/>
      <c r="J301" s="630"/>
      <c r="K301" s="630"/>
      <c r="L301" s="630"/>
      <c r="M301" s="626"/>
      <c r="N301" s="630"/>
      <c r="O301" s="630"/>
      <c r="P301" s="630"/>
      <c r="Q301" s="630"/>
      <c r="R301" s="632"/>
      <c r="S301" s="630"/>
      <c r="T301" s="630"/>
      <c r="U301" s="630"/>
      <c r="V301" s="630"/>
      <c r="W301" s="633"/>
      <c r="X301" s="639"/>
      <c r="Y301" s="635"/>
      <c r="Z301" s="636"/>
      <c r="AA301" s="636"/>
      <c r="AB301" s="637"/>
      <c r="AC301" s="636"/>
      <c r="AD301" s="638"/>
      <c r="AE301" s="626"/>
    </row>
    <row r="302" spans="6:31">
      <c r="F302" s="630"/>
      <c r="G302" s="631"/>
      <c r="H302" s="630"/>
      <c r="I302" s="630"/>
      <c r="J302" s="630"/>
      <c r="K302" s="630"/>
      <c r="L302" s="630"/>
      <c r="M302" s="626"/>
      <c r="N302" s="630"/>
      <c r="O302" s="630"/>
      <c r="P302" s="630"/>
      <c r="Q302" s="630"/>
      <c r="R302" s="632"/>
      <c r="S302" s="630"/>
      <c r="T302" s="630"/>
      <c r="U302" s="630"/>
      <c r="V302" s="630"/>
      <c r="W302" s="633"/>
      <c r="X302" s="639"/>
      <c r="Y302" s="635"/>
      <c r="Z302" s="636"/>
      <c r="AA302" s="636"/>
      <c r="AB302" s="637"/>
      <c r="AC302" s="636"/>
      <c r="AD302" s="638"/>
      <c r="AE302" s="626"/>
    </row>
    <row r="303" spans="6:31">
      <c r="F303" s="630"/>
      <c r="G303" s="631"/>
      <c r="H303" s="630"/>
      <c r="I303" s="630"/>
      <c r="J303" s="630"/>
      <c r="K303" s="630"/>
      <c r="L303" s="630"/>
      <c r="M303" s="626"/>
      <c r="N303" s="630"/>
      <c r="O303" s="630"/>
      <c r="P303" s="630"/>
      <c r="Q303" s="630"/>
      <c r="R303" s="632"/>
      <c r="S303" s="630"/>
      <c r="T303" s="630"/>
      <c r="U303" s="630"/>
      <c r="V303" s="630"/>
      <c r="W303" s="633"/>
      <c r="X303" s="639"/>
      <c r="Y303" s="635"/>
      <c r="Z303" s="636"/>
      <c r="AA303" s="636"/>
      <c r="AB303" s="637"/>
      <c r="AC303" s="636"/>
      <c r="AD303" s="638"/>
      <c r="AE303" s="626"/>
    </row>
    <row r="304" spans="6:31">
      <c r="F304" s="630"/>
      <c r="G304" s="631"/>
      <c r="H304" s="630"/>
      <c r="I304" s="630"/>
      <c r="J304" s="630"/>
      <c r="K304" s="630"/>
      <c r="L304" s="630"/>
      <c r="M304" s="626"/>
      <c r="N304" s="630"/>
      <c r="O304" s="630"/>
      <c r="P304" s="630"/>
      <c r="Q304" s="630"/>
      <c r="R304" s="632"/>
      <c r="S304" s="630"/>
      <c r="T304" s="630"/>
      <c r="U304" s="630"/>
      <c r="V304" s="630"/>
      <c r="W304" s="633"/>
      <c r="X304" s="639"/>
      <c r="Y304" s="635"/>
      <c r="Z304" s="636"/>
      <c r="AA304" s="636"/>
      <c r="AB304" s="637"/>
      <c r="AC304" s="636"/>
      <c r="AD304" s="638"/>
      <c r="AE304" s="626"/>
    </row>
    <row r="305" spans="6:31">
      <c r="F305" s="630"/>
      <c r="G305" s="631"/>
      <c r="H305" s="630"/>
      <c r="I305" s="630"/>
      <c r="J305" s="630"/>
      <c r="K305" s="630"/>
      <c r="L305" s="630"/>
      <c r="M305" s="626"/>
      <c r="N305" s="630"/>
      <c r="O305" s="630"/>
      <c r="P305" s="630"/>
      <c r="Q305" s="630"/>
      <c r="R305" s="632"/>
      <c r="S305" s="630"/>
      <c r="T305" s="630"/>
      <c r="U305" s="630"/>
      <c r="V305" s="630"/>
      <c r="W305" s="633"/>
      <c r="X305" s="639"/>
      <c r="Y305" s="635"/>
      <c r="Z305" s="636"/>
      <c r="AA305" s="636"/>
      <c r="AB305" s="637"/>
      <c r="AC305" s="636"/>
      <c r="AD305" s="638"/>
      <c r="AE305" s="626"/>
    </row>
    <row r="306" spans="6:31">
      <c r="F306" s="630"/>
      <c r="G306" s="631"/>
      <c r="H306" s="630"/>
      <c r="I306" s="630"/>
      <c r="J306" s="630"/>
      <c r="K306" s="630"/>
      <c r="L306" s="630"/>
      <c r="M306" s="626"/>
      <c r="N306" s="630"/>
      <c r="O306" s="630"/>
      <c r="P306" s="630"/>
      <c r="Q306" s="630"/>
      <c r="R306" s="632"/>
      <c r="S306" s="630"/>
      <c r="T306" s="630"/>
      <c r="U306" s="630"/>
      <c r="V306" s="630"/>
      <c r="W306" s="633"/>
      <c r="X306" s="639"/>
      <c r="Y306" s="635"/>
      <c r="Z306" s="636"/>
      <c r="AA306" s="636"/>
      <c r="AB306" s="637"/>
      <c r="AC306" s="636"/>
      <c r="AD306" s="638"/>
      <c r="AE306" s="626"/>
    </row>
    <row r="307" spans="6:31">
      <c r="F307" s="630"/>
      <c r="G307" s="631"/>
      <c r="H307" s="630"/>
      <c r="I307" s="630"/>
      <c r="J307" s="630"/>
      <c r="K307" s="630"/>
      <c r="L307" s="630"/>
      <c r="M307" s="626"/>
      <c r="N307" s="630"/>
      <c r="O307" s="630"/>
      <c r="P307" s="630"/>
      <c r="Q307" s="630"/>
      <c r="R307" s="632"/>
      <c r="S307" s="630"/>
      <c r="T307" s="630"/>
      <c r="U307" s="630"/>
      <c r="V307" s="630"/>
      <c r="W307" s="633"/>
      <c r="X307" s="639"/>
      <c r="Y307" s="635"/>
      <c r="Z307" s="636"/>
      <c r="AA307" s="636"/>
      <c r="AB307" s="637"/>
      <c r="AC307" s="636"/>
      <c r="AD307" s="638"/>
      <c r="AE307" s="626"/>
    </row>
    <row r="308" spans="6:31">
      <c r="F308" s="630"/>
      <c r="G308" s="631"/>
      <c r="H308" s="630"/>
      <c r="I308" s="630"/>
      <c r="J308" s="630"/>
      <c r="K308" s="630"/>
      <c r="L308" s="630"/>
      <c r="M308" s="626"/>
      <c r="N308" s="630"/>
      <c r="O308" s="630"/>
      <c r="P308" s="630"/>
      <c r="Q308" s="630"/>
      <c r="R308" s="632"/>
      <c r="S308" s="630"/>
      <c r="T308" s="630"/>
      <c r="U308" s="630"/>
      <c r="V308" s="630"/>
      <c r="W308" s="633"/>
      <c r="X308" s="639"/>
      <c r="Y308" s="635"/>
      <c r="Z308" s="636"/>
      <c r="AA308" s="636"/>
      <c r="AB308" s="637"/>
      <c r="AC308" s="636"/>
      <c r="AD308" s="638"/>
      <c r="AE308" s="626"/>
    </row>
    <row r="309" spans="6:31">
      <c r="F309" s="630"/>
      <c r="G309" s="631"/>
      <c r="H309" s="630"/>
      <c r="I309" s="630"/>
      <c r="J309" s="630"/>
      <c r="K309" s="630"/>
      <c r="L309" s="630"/>
      <c r="M309" s="626"/>
      <c r="N309" s="630"/>
      <c r="O309" s="630"/>
      <c r="P309" s="630"/>
      <c r="Q309" s="630"/>
      <c r="R309" s="632"/>
      <c r="S309" s="630"/>
      <c r="T309" s="630"/>
      <c r="U309" s="630"/>
      <c r="V309" s="630"/>
      <c r="W309" s="633"/>
      <c r="X309" s="639"/>
      <c r="Y309" s="635"/>
      <c r="Z309" s="636"/>
      <c r="AA309" s="636"/>
      <c r="AB309" s="637"/>
      <c r="AC309" s="636"/>
      <c r="AD309" s="638"/>
      <c r="AE309" s="626"/>
    </row>
    <row r="310" spans="6:31">
      <c r="F310" s="630"/>
      <c r="G310" s="631"/>
      <c r="H310" s="630"/>
      <c r="I310" s="630"/>
      <c r="J310" s="630"/>
      <c r="K310" s="630"/>
      <c r="L310" s="630"/>
      <c r="M310" s="626"/>
      <c r="N310" s="630"/>
      <c r="O310" s="630"/>
      <c r="P310" s="630"/>
      <c r="Q310" s="630"/>
      <c r="R310" s="632"/>
      <c r="S310" s="630"/>
      <c r="T310" s="630"/>
      <c r="U310" s="630"/>
      <c r="V310" s="630"/>
      <c r="W310" s="633"/>
      <c r="X310" s="639"/>
      <c r="Y310" s="635"/>
      <c r="Z310" s="636"/>
      <c r="AA310" s="636"/>
      <c r="AB310" s="637"/>
      <c r="AC310" s="636"/>
      <c r="AD310" s="638"/>
      <c r="AE310" s="626"/>
    </row>
    <row r="311" spans="6:31">
      <c r="F311" s="630"/>
      <c r="G311" s="631"/>
      <c r="H311" s="630"/>
      <c r="I311" s="630"/>
      <c r="J311" s="630"/>
      <c r="K311" s="630"/>
      <c r="L311" s="630"/>
      <c r="M311" s="626"/>
      <c r="N311" s="630"/>
      <c r="O311" s="630"/>
      <c r="P311" s="630"/>
      <c r="Q311" s="630"/>
      <c r="R311" s="632"/>
      <c r="S311" s="630"/>
      <c r="T311" s="630"/>
      <c r="U311" s="630"/>
      <c r="V311" s="630"/>
      <c r="W311" s="633"/>
      <c r="X311" s="639"/>
      <c r="Y311" s="635"/>
      <c r="Z311" s="636"/>
      <c r="AA311" s="636"/>
      <c r="AB311" s="637"/>
      <c r="AC311" s="636"/>
      <c r="AD311" s="638"/>
      <c r="AE311" s="626"/>
    </row>
    <row r="312" spans="6:31">
      <c r="F312" s="630"/>
      <c r="G312" s="631"/>
      <c r="H312" s="630"/>
      <c r="I312" s="630"/>
      <c r="J312" s="630"/>
      <c r="K312" s="630"/>
      <c r="L312" s="630"/>
      <c r="M312" s="626"/>
      <c r="N312" s="630"/>
      <c r="O312" s="630"/>
      <c r="P312" s="630"/>
      <c r="Q312" s="630"/>
      <c r="R312" s="632"/>
      <c r="S312" s="630"/>
      <c r="T312" s="630"/>
      <c r="U312" s="630"/>
      <c r="V312" s="630"/>
      <c r="W312" s="633"/>
      <c r="X312" s="639"/>
      <c r="Y312" s="635"/>
      <c r="Z312" s="636"/>
      <c r="AA312" s="636"/>
      <c r="AB312" s="637"/>
      <c r="AC312" s="636"/>
      <c r="AD312" s="638"/>
      <c r="AE312" s="626"/>
    </row>
    <row r="313" spans="6:31">
      <c r="F313" s="630"/>
      <c r="G313" s="631"/>
      <c r="H313" s="630"/>
      <c r="I313" s="630"/>
      <c r="J313" s="630"/>
      <c r="K313" s="630"/>
      <c r="L313" s="630"/>
      <c r="M313" s="626"/>
      <c r="N313" s="630"/>
      <c r="O313" s="630"/>
      <c r="P313" s="630"/>
      <c r="Q313" s="630"/>
      <c r="R313" s="632"/>
      <c r="S313" s="630"/>
      <c r="T313" s="630"/>
      <c r="U313" s="630"/>
      <c r="V313" s="630"/>
      <c r="W313" s="633"/>
      <c r="X313" s="639"/>
      <c r="Y313" s="635"/>
      <c r="Z313" s="636"/>
      <c r="AA313" s="636"/>
      <c r="AB313" s="637"/>
      <c r="AC313" s="636"/>
      <c r="AD313" s="638"/>
      <c r="AE313" s="626"/>
    </row>
    <row r="314" spans="6:31">
      <c r="F314" s="630"/>
      <c r="G314" s="631"/>
      <c r="H314" s="630"/>
      <c r="I314" s="630"/>
      <c r="J314" s="630"/>
      <c r="K314" s="630"/>
      <c r="L314" s="630"/>
      <c r="M314" s="626"/>
      <c r="N314" s="630"/>
      <c r="O314" s="630"/>
      <c r="P314" s="630"/>
      <c r="Q314" s="630"/>
      <c r="R314" s="632"/>
      <c r="S314" s="630"/>
      <c r="T314" s="630"/>
      <c r="U314" s="630"/>
      <c r="V314" s="630"/>
      <c r="W314" s="633"/>
      <c r="X314" s="639"/>
      <c r="Y314" s="635"/>
      <c r="Z314" s="636"/>
      <c r="AA314" s="636"/>
      <c r="AB314" s="637"/>
      <c r="AC314" s="636"/>
      <c r="AD314" s="638"/>
      <c r="AE314" s="626"/>
    </row>
    <row r="315" spans="6:31">
      <c r="F315" s="630"/>
      <c r="G315" s="631"/>
      <c r="H315" s="630"/>
      <c r="I315" s="630"/>
      <c r="J315" s="630"/>
      <c r="K315" s="630"/>
      <c r="L315" s="630"/>
      <c r="M315" s="626"/>
      <c r="N315" s="630"/>
      <c r="O315" s="630"/>
      <c r="P315" s="630"/>
      <c r="Q315" s="630"/>
      <c r="R315" s="632"/>
      <c r="S315" s="630"/>
      <c r="T315" s="630"/>
      <c r="U315" s="630"/>
      <c r="V315" s="630"/>
      <c r="W315" s="633"/>
      <c r="X315" s="639"/>
      <c r="Y315" s="635"/>
      <c r="Z315" s="636"/>
      <c r="AA315" s="636"/>
      <c r="AB315" s="637"/>
      <c r="AC315" s="636"/>
      <c r="AD315" s="638"/>
      <c r="AE315" s="626"/>
    </row>
    <row r="316" spans="6:31">
      <c r="F316" s="630"/>
      <c r="G316" s="631"/>
      <c r="H316" s="630"/>
      <c r="I316" s="630"/>
      <c r="J316" s="630"/>
      <c r="K316" s="630"/>
      <c r="L316" s="630"/>
      <c r="M316" s="626"/>
      <c r="N316" s="630"/>
      <c r="O316" s="630"/>
      <c r="P316" s="630"/>
      <c r="Q316" s="630"/>
      <c r="R316" s="632"/>
      <c r="S316" s="630"/>
      <c r="T316" s="630"/>
      <c r="U316" s="630"/>
      <c r="V316" s="630"/>
      <c r="W316" s="633"/>
      <c r="X316" s="639"/>
      <c r="Y316" s="635"/>
      <c r="Z316" s="636"/>
      <c r="AA316" s="636"/>
      <c r="AB316" s="637"/>
      <c r="AC316" s="636"/>
      <c r="AD316" s="638"/>
      <c r="AE316" s="626"/>
    </row>
    <row r="317" spans="6:31">
      <c r="F317" s="630"/>
      <c r="G317" s="631"/>
      <c r="H317" s="630"/>
      <c r="I317" s="630"/>
      <c r="J317" s="630"/>
      <c r="K317" s="630"/>
      <c r="L317" s="630"/>
      <c r="M317" s="626"/>
      <c r="N317" s="630"/>
      <c r="O317" s="630"/>
      <c r="P317" s="630"/>
      <c r="Q317" s="630"/>
      <c r="R317" s="632"/>
      <c r="S317" s="630"/>
      <c r="T317" s="630"/>
      <c r="U317" s="630"/>
      <c r="V317" s="630"/>
      <c r="W317" s="633"/>
      <c r="X317" s="639"/>
      <c r="Y317" s="635"/>
      <c r="Z317" s="636"/>
      <c r="AA317" s="636"/>
      <c r="AB317" s="637"/>
      <c r="AC317" s="636"/>
      <c r="AD317" s="638"/>
      <c r="AE317" s="626"/>
    </row>
    <row r="318" spans="6:31">
      <c r="F318" s="630"/>
      <c r="G318" s="631"/>
      <c r="H318" s="630"/>
      <c r="I318" s="630"/>
      <c r="J318" s="630"/>
      <c r="K318" s="630"/>
      <c r="L318" s="630"/>
      <c r="M318" s="626"/>
      <c r="N318" s="630"/>
      <c r="O318" s="630"/>
      <c r="P318" s="630"/>
      <c r="Q318" s="630"/>
      <c r="R318" s="632"/>
      <c r="S318" s="630"/>
      <c r="T318" s="630"/>
      <c r="U318" s="630"/>
      <c r="V318" s="630"/>
      <c r="W318" s="633"/>
      <c r="X318" s="639"/>
      <c r="Y318" s="635"/>
      <c r="Z318" s="636"/>
      <c r="AA318" s="636"/>
      <c r="AB318" s="637"/>
      <c r="AC318" s="636"/>
      <c r="AD318" s="638"/>
      <c r="AE318" s="626"/>
    </row>
    <row r="319" spans="6:31">
      <c r="F319" s="630"/>
      <c r="G319" s="631"/>
      <c r="H319" s="630"/>
      <c r="I319" s="630"/>
      <c r="J319" s="630"/>
      <c r="K319" s="630"/>
      <c r="L319" s="630"/>
      <c r="M319" s="626"/>
      <c r="N319" s="630"/>
      <c r="O319" s="630"/>
      <c r="P319" s="630"/>
      <c r="Q319" s="630"/>
      <c r="R319" s="632"/>
      <c r="S319" s="630"/>
      <c r="T319" s="630"/>
      <c r="U319" s="630"/>
      <c r="V319" s="630"/>
      <c r="W319" s="633"/>
      <c r="X319" s="639"/>
      <c r="Y319" s="635"/>
      <c r="Z319" s="636"/>
      <c r="AA319" s="636"/>
      <c r="AB319" s="637"/>
      <c r="AC319" s="636"/>
      <c r="AD319" s="638"/>
      <c r="AE319" s="626"/>
    </row>
    <row r="320" spans="6:31">
      <c r="F320" s="630"/>
      <c r="G320" s="631"/>
      <c r="H320" s="630"/>
      <c r="I320" s="630"/>
      <c r="J320" s="630"/>
      <c r="K320" s="630"/>
      <c r="L320" s="630"/>
      <c r="M320" s="626"/>
      <c r="N320" s="630"/>
      <c r="O320" s="630"/>
      <c r="P320" s="630"/>
      <c r="Q320" s="630"/>
      <c r="R320" s="632"/>
      <c r="S320" s="630"/>
      <c r="T320" s="630"/>
      <c r="U320" s="630"/>
      <c r="V320" s="630"/>
      <c r="W320" s="633"/>
      <c r="X320" s="639"/>
      <c r="Y320" s="635"/>
      <c r="Z320" s="636"/>
      <c r="AA320" s="636"/>
      <c r="AB320" s="637"/>
      <c r="AC320" s="636"/>
      <c r="AD320" s="638"/>
      <c r="AE320" s="626"/>
    </row>
    <row r="321" spans="1:31">
      <c r="F321" s="630"/>
      <c r="G321" s="631"/>
      <c r="H321" s="630"/>
      <c r="I321" s="630"/>
      <c r="J321" s="630"/>
      <c r="K321" s="630"/>
      <c r="L321" s="630"/>
      <c r="M321" s="626"/>
      <c r="N321" s="630"/>
      <c r="O321" s="630"/>
      <c r="P321" s="630"/>
      <c r="Q321" s="630"/>
      <c r="R321" s="632"/>
      <c r="S321" s="630"/>
      <c r="T321" s="630"/>
      <c r="U321" s="630"/>
      <c r="V321" s="630"/>
      <c r="W321" s="633"/>
      <c r="X321" s="639"/>
      <c r="Y321" s="635"/>
      <c r="Z321" s="636"/>
      <c r="AA321" s="636"/>
      <c r="AB321" s="637"/>
      <c r="AC321" s="636"/>
      <c r="AD321" s="638"/>
      <c r="AE321" s="626"/>
    </row>
    <row r="322" spans="1:31">
      <c r="F322" s="630"/>
      <c r="G322" s="631"/>
      <c r="H322" s="630"/>
      <c r="I322" s="630"/>
      <c r="J322" s="630"/>
      <c r="K322" s="630"/>
      <c r="L322" s="630"/>
      <c r="M322" s="626"/>
      <c r="N322" s="630"/>
      <c r="O322" s="630"/>
      <c r="P322" s="630"/>
      <c r="Q322" s="630"/>
      <c r="R322" s="632"/>
      <c r="S322" s="630"/>
      <c r="T322" s="630"/>
      <c r="U322" s="630"/>
      <c r="V322" s="630"/>
      <c r="W322" s="633"/>
      <c r="X322" s="639"/>
      <c r="Y322" s="635"/>
      <c r="Z322" s="636"/>
      <c r="AA322" s="636"/>
      <c r="AB322" s="637"/>
      <c r="AC322" s="636"/>
      <c r="AD322" s="638"/>
      <c r="AE322" s="626"/>
    </row>
    <row r="323" spans="1:31">
      <c r="A323" s="643"/>
      <c r="B323" s="644"/>
      <c r="C323" s="630"/>
      <c r="D323" s="630"/>
      <c r="E323" s="630"/>
      <c r="F323" s="630"/>
      <c r="G323" s="631"/>
      <c r="H323" s="630"/>
      <c r="I323" s="630"/>
      <c r="J323" s="630"/>
      <c r="K323" s="630"/>
      <c r="L323" s="630"/>
      <c r="M323" s="626"/>
      <c r="N323" s="630"/>
      <c r="O323" s="630"/>
      <c r="P323" s="630"/>
      <c r="Q323" s="630"/>
      <c r="R323" s="632"/>
      <c r="S323" s="630"/>
      <c r="T323" s="630"/>
      <c r="U323" s="630"/>
      <c r="V323" s="630"/>
      <c r="W323" s="633"/>
      <c r="X323" s="639"/>
      <c r="Y323" s="635"/>
      <c r="Z323" s="636"/>
      <c r="AA323" s="636"/>
      <c r="AB323" s="637"/>
      <c r="AC323" s="636"/>
      <c r="AD323" s="638"/>
      <c r="AE323" s="626"/>
    </row>
    <row r="324" spans="1:31">
      <c r="A324" s="643"/>
      <c r="B324" s="644"/>
      <c r="C324" s="630"/>
      <c r="D324" s="630"/>
      <c r="E324" s="630"/>
      <c r="F324" s="630"/>
      <c r="G324" s="631"/>
      <c r="H324" s="630"/>
      <c r="I324" s="630"/>
      <c r="J324" s="630"/>
      <c r="K324" s="630"/>
      <c r="L324" s="630"/>
      <c r="M324" s="626"/>
      <c r="N324" s="630"/>
      <c r="O324" s="630"/>
      <c r="P324" s="630"/>
      <c r="Q324" s="630"/>
      <c r="R324" s="632"/>
      <c r="S324" s="630"/>
      <c r="T324" s="630"/>
      <c r="U324" s="630"/>
      <c r="V324" s="630"/>
      <c r="W324" s="633"/>
      <c r="X324" s="639"/>
      <c r="Y324" s="635"/>
      <c r="Z324" s="636"/>
      <c r="AA324" s="636"/>
      <c r="AB324" s="637"/>
      <c r="AC324" s="636"/>
      <c r="AD324" s="638"/>
      <c r="AE324" s="626"/>
    </row>
    <row r="325" spans="1:31">
      <c r="A325" s="643"/>
      <c r="B325" s="644"/>
      <c r="C325" s="630"/>
      <c r="D325" s="630"/>
      <c r="E325" s="630"/>
      <c r="F325" s="630"/>
      <c r="G325" s="631"/>
      <c r="H325" s="630"/>
      <c r="I325" s="630"/>
      <c r="J325" s="630"/>
      <c r="K325" s="630"/>
      <c r="L325" s="630"/>
      <c r="M325" s="626"/>
      <c r="N325" s="630"/>
      <c r="O325" s="630"/>
      <c r="P325" s="630"/>
      <c r="Q325" s="630"/>
      <c r="R325" s="632"/>
      <c r="S325" s="630"/>
      <c r="T325" s="630"/>
      <c r="U325" s="630"/>
      <c r="V325" s="630"/>
      <c r="W325" s="633"/>
      <c r="X325" s="639"/>
      <c r="Y325" s="635"/>
      <c r="Z325" s="636"/>
      <c r="AA325" s="636"/>
      <c r="AB325" s="637"/>
      <c r="AC325" s="636"/>
      <c r="AD325" s="638"/>
      <c r="AE325" s="626"/>
    </row>
    <row r="326" spans="1:31">
      <c r="A326" s="643"/>
      <c r="B326" s="644"/>
      <c r="C326" s="630"/>
      <c r="D326" s="630"/>
      <c r="E326" s="630"/>
      <c r="F326" s="630"/>
      <c r="G326" s="631"/>
      <c r="H326" s="630"/>
      <c r="I326" s="630"/>
      <c r="J326" s="630"/>
      <c r="K326" s="630"/>
      <c r="L326" s="630"/>
      <c r="M326" s="626"/>
      <c r="N326" s="630"/>
      <c r="O326" s="630"/>
      <c r="P326" s="630"/>
      <c r="Q326" s="630"/>
      <c r="R326" s="632"/>
      <c r="S326" s="630"/>
      <c r="T326" s="630"/>
      <c r="U326" s="630"/>
      <c r="V326" s="630"/>
      <c r="W326" s="633"/>
      <c r="X326" s="639"/>
      <c r="Y326" s="635"/>
      <c r="Z326" s="636"/>
      <c r="AA326" s="636"/>
      <c r="AB326" s="637"/>
      <c r="AC326" s="636"/>
      <c r="AD326" s="638"/>
      <c r="AE326" s="626"/>
    </row>
    <row r="327" spans="1:31">
      <c r="A327" s="643"/>
      <c r="B327" s="644"/>
      <c r="C327" s="630"/>
      <c r="D327" s="630"/>
      <c r="E327" s="630"/>
      <c r="F327" s="630"/>
      <c r="G327" s="631"/>
      <c r="H327" s="630"/>
      <c r="I327" s="630"/>
      <c r="J327" s="630"/>
      <c r="K327" s="630"/>
      <c r="L327" s="630"/>
      <c r="M327" s="626"/>
      <c r="N327" s="630"/>
      <c r="O327" s="630"/>
      <c r="P327" s="630"/>
      <c r="Q327" s="630"/>
      <c r="R327" s="632"/>
      <c r="S327" s="630"/>
      <c r="T327" s="630"/>
      <c r="U327" s="630"/>
      <c r="V327" s="630"/>
      <c r="W327" s="633"/>
      <c r="X327" s="639"/>
      <c r="Y327" s="635"/>
      <c r="Z327" s="636"/>
      <c r="AA327" s="636"/>
      <c r="AB327" s="637"/>
      <c r="AC327" s="636"/>
      <c r="AD327" s="638"/>
      <c r="AE327" s="626"/>
    </row>
    <row r="328" spans="1:31">
      <c r="A328" s="643"/>
      <c r="B328" s="644"/>
      <c r="C328" s="630"/>
      <c r="D328" s="630"/>
      <c r="E328" s="630"/>
      <c r="F328" s="630"/>
      <c r="G328" s="631"/>
      <c r="H328" s="630"/>
      <c r="I328" s="630"/>
      <c r="J328" s="630"/>
      <c r="K328" s="630"/>
      <c r="L328" s="630"/>
      <c r="M328" s="626"/>
      <c r="N328" s="630"/>
      <c r="O328" s="630"/>
      <c r="P328" s="630"/>
      <c r="Q328" s="630"/>
      <c r="R328" s="632"/>
      <c r="S328" s="630"/>
      <c r="T328" s="630"/>
      <c r="U328" s="630"/>
      <c r="V328" s="630"/>
      <c r="W328" s="633"/>
      <c r="X328" s="639"/>
      <c r="Y328" s="635"/>
      <c r="Z328" s="636"/>
      <c r="AA328" s="636"/>
      <c r="AB328" s="637"/>
      <c r="AC328" s="636"/>
      <c r="AD328" s="638"/>
      <c r="AE328" s="626"/>
    </row>
    <row r="329" spans="1:31">
      <c r="A329" s="643"/>
      <c r="B329" s="644"/>
      <c r="C329" s="630"/>
      <c r="D329" s="630"/>
      <c r="E329" s="630"/>
      <c r="F329" s="630"/>
      <c r="G329" s="631"/>
      <c r="H329" s="630"/>
      <c r="I329" s="630"/>
      <c r="J329" s="630"/>
      <c r="K329" s="630"/>
      <c r="L329" s="630"/>
      <c r="M329" s="626"/>
      <c r="N329" s="630"/>
      <c r="O329" s="630"/>
      <c r="P329" s="630"/>
      <c r="Q329" s="630"/>
      <c r="R329" s="632"/>
      <c r="S329" s="630"/>
      <c r="T329" s="630"/>
      <c r="U329" s="630"/>
      <c r="V329" s="630"/>
      <c r="W329" s="633"/>
      <c r="X329" s="639"/>
      <c r="Y329" s="635"/>
      <c r="Z329" s="636"/>
      <c r="AA329" s="636"/>
      <c r="AB329" s="637"/>
      <c r="AC329" s="636"/>
      <c r="AD329" s="638"/>
      <c r="AE329" s="626"/>
    </row>
    <row r="330" spans="1:31">
      <c r="A330" s="643"/>
      <c r="B330" s="644"/>
      <c r="C330" s="630"/>
      <c r="D330" s="630"/>
      <c r="E330" s="630"/>
      <c r="F330" s="630"/>
      <c r="G330" s="631"/>
      <c r="H330" s="630"/>
      <c r="I330" s="630"/>
      <c r="J330" s="630"/>
      <c r="K330" s="630"/>
      <c r="L330" s="630"/>
      <c r="M330" s="626"/>
      <c r="N330" s="630"/>
      <c r="O330" s="630"/>
      <c r="P330" s="630"/>
      <c r="Q330" s="630"/>
      <c r="R330" s="632"/>
      <c r="S330" s="630"/>
      <c r="T330" s="630"/>
      <c r="U330" s="630"/>
      <c r="V330" s="630"/>
      <c r="W330" s="633"/>
      <c r="X330" s="639"/>
      <c r="Y330" s="635"/>
      <c r="Z330" s="636"/>
      <c r="AA330" s="636"/>
      <c r="AB330" s="637"/>
      <c r="AC330" s="636"/>
      <c r="AD330" s="638"/>
      <c r="AE330" s="626"/>
    </row>
    <row r="331" spans="1:31">
      <c r="A331" s="643"/>
      <c r="B331" s="644"/>
      <c r="C331" s="630"/>
      <c r="D331" s="630"/>
      <c r="E331" s="630"/>
      <c r="F331" s="630"/>
      <c r="G331" s="631"/>
      <c r="H331" s="630"/>
      <c r="I331" s="630"/>
      <c r="J331" s="630"/>
      <c r="K331" s="630"/>
      <c r="L331" s="630"/>
      <c r="M331" s="626"/>
      <c r="N331" s="630"/>
      <c r="O331" s="630"/>
      <c r="P331" s="630"/>
      <c r="Q331" s="630"/>
      <c r="R331" s="632"/>
      <c r="S331" s="630"/>
      <c r="T331" s="630"/>
      <c r="U331" s="630"/>
      <c r="V331" s="630"/>
      <c r="W331" s="633"/>
      <c r="X331" s="639"/>
      <c r="Y331" s="635"/>
      <c r="Z331" s="636"/>
      <c r="AA331" s="636"/>
      <c r="AB331" s="637"/>
      <c r="AC331" s="636"/>
      <c r="AD331" s="638"/>
      <c r="AE331" s="626"/>
    </row>
    <row r="332" spans="1:31">
      <c r="A332" s="643"/>
      <c r="B332" s="644"/>
      <c r="C332" s="630"/>
      <c r="D332" s="630"/>
      <c r="E332" s="630"/>
      <c r="F332" s="630"/>
      <c r="G332" s="631"/>
      <c r="H332" s="630"/>
      <c r="I332" s="630"/>
      <c r="J332" s="630"/>
      <c r="K332" s="630"/>
      <c r="L332" s="630"/>
      <c r="M332" s="626"/>
      <c r="N332" s="630"/>
      <c r="O332" s="630"/>
      <c r="P332" s="630"/>
      <c r="Q332" s="630"/>
      <c r="R332" s="632"/>
      <c r="S332" s="630"/>
      <c r="T332" s="630"/>
      <c r="U332" s="630"/>
      <c r="V332" s="630"/>
      <c r="W332" s="633"/>
      <c r="X332" s="639"/>
      <c r="Y332" s="635"/>
      <c r="Z332" s="636"/>
      <c r="AA332" s="636"/>
      <c r="AB332" s="637"/>
      <c r="AC332" s="636"/>
      <c r="AD332" s="638"/>
      <c r="AE332" s="626"/>
    </row>
    <row r="333" spans="1:31">
      <c r="A333" s="643"/>
      <c r="B333" s="644"/>
      <c r="C333" s="630"/>
      <c r="D333" s="630"/>
      <c r="E333" s="630"/>
      <c r="F333" s="630"/>
      <c r="G333" s="631"/>
      <c r="H333" s="630"/>
      <c r="I333" s="630"/>
      <c r="J333" s="630"/>
      <c r="K333" s="630"/>
      <c r="L333" s="630"/>
      <c r="M333" s="626"/>
      <c r="N333" s="630"/>
      <c r="O333" s="630"/>
      <c r="P333" s="630"/>
      <c r="Q333" s="630"/>
      <c r="R333" s="632"/>
      <c r="S333" s="630"/>
      <c r="T333" s="630"/>
      <c r="U333" s="630"/>
      <c r="V333" s="630"/>
      <c r="W333" s="633"/>
      <c r="X333" s="639"/>
      <c r="Y333" s="635"/>
      <c r="Z333" s="636"/>
      <c r="AA333" s="636"/>
      <c r="AB333" s="637"/>
      <c r="AC333" s="636"/>
      <c r="AD333" s="638"/>
      <c r="AE333" s="626"/>
    </row>
    <row r="334" spans="1:31">
      <c r="A334" s="643"/>
      <c r="B334" s="644"/>
      <c r="C334" s="630"/>
      <c r="D334" s="630"/>
      <c r="E334" s="630"/>
      <c r="F334" s="630"/>
      <c r="G334" s="631"/>
      <c r="H334" s="630"/>
      <c r="I334" s="630"/>
      <c r="J334" s="630"/>
      <c r="K334" s="630"/>
      <c r="L334" s="630"/>
      <c r="M334" s="626"/>
      <c r="N334" s="630"/>
      <c r="O334" s="630"/>
      <c r="P334" s="630"/>
      <c r="Q334" s="630"/>
      <c r="R334" s="632"/>
      <c r="S334" s="630"/>
      <c r="T334" s="630"/>
      <c r="U334" s="630"/>
      <c r="V334" s="630"/>
      <c r="W334" s="633"/>
      <c r="X334" s="639"/>
      <c r="Y334" s="635"/>
      <c r="Z334" s="636"/>
      <c r="AA334" s="636"/>
      <c r="AB334" s="637"/>
      <c r="AC334" s="636"/>
      <c r="AD334" s="638"/>
      <c r="AE334" s="626"/>
    </row>
    <row r="335" spans="1:31">
      <c r="A335" s="643"/>
      <c r="B335" s="644"/>
      <c r="C335" s="630"/>
      <c r="D335" s="630"/>
      <c r="E335" s="630"/>
      <c r="F335" s="630"/>
      <c r="G335" s="631"/>
      <c r="H335" s="630"/>
      <c r="I335" s="630"/>
      <c r="J335" s="630"/>
      <c r="K335" s="630"/>
      <c r="L335" s="630"/>
      <c r="M335" s="626"/>
      <c r="N335" s="630"/>
      <c r="O335" s="630"/>
      <c r="P335" s="630"/>
      <c r="Q335" s="630"/>
      <c r="R335" s="632"/>
      <c r="S335" s="630"/>
      <c r="T335" s="630"/>
      <c r="U335" s="630"/>
      <c r="V335" s="630"/>
      <c r="W335" s="633"/>
      <c r="X335" s="639"/>
      <c r="Y335" s="635"/>
      <c r="Z335" s="636"/>
      <c r="AA335" s="636"/>
      <c r="AB335" s="637"/>
      <c r="AC335" s="636"/>
      <c r="AD335" s="638"/>
      <c r="AE335" s="626"/>
    </row>
    <row r="336" spans="1:31">
      <c r="A336" s="643"/>
      <c r="B336" s="644"/>
      <c r="C336" s="630"/>
      <c r="D336" s="630"/>
      <c r="E336" s="630"/>
      <c r="F336" s="630"/>
      <c r="G336" s="631"/>
      <c r="H336" s="630"/>
      <c r="I336" s="630"/>
      <c r="J336" s="630"/>
      <c r="K336" s="630"/>
      <c r="L336" s="630"/>
      <c r="M336" s="626"/>
      <c r="N336" s="630"/>
      <c r="O336" s="630"/>
      <c r="P336" s="630"/>
      <c r="Q336" s="630"/>
      <c r="R336" s="632"/>
      <c r="S336" s="630"/>
      <c r="T336" s="630"/>
      <c r="U336" s="630"/>
      <c r="V336" s="630"/>
      <c r="W336" s="633"/>
      <c r="X336" s="639"/>
      <c r="Y336" s="635"/>
      <c r="Z336" s="636"/>
      <c r="AA336" s="636"/>
      <c r="AB336" s="637"/>
      <c r="AC336" s="636"/>
      <c r="AD336" s="638"/>
      <c r="AE336" s="626"/>
    </row>
    <row r="337" spans="1:31">
      <c r="A337" s="643"/>
      <c r="B337" s="644"/>
      <c r="C337" s="630"/>
      <c r="D337" s="630"/>
      <c r="E337" s="630"/>
      <c r="F337" s="630"/>
      <c r="G337" s="631"/>
      <c r="H337" s="630"/>
      <c r="I337" s="630"/>
      <c r="J337" s="630"/>
      <c r="K337" s="630"/>
      <c r="L337" s="630"/>
      <c r="M337" s="626"/>
      <c r="N337" s="630"/>
      <c r="O337" s="630"/>
      <c r="P337" s="630"/>
      <c r="Q337" s="630"/>
      <c r="R337" s="632"/>
      <c r="S337" s="630"/>
      <c r="T337" s="630"/>
      <c r="U337" s="630"/>
      <c r="V337" s="630"/>
      <c r="W337" s="633"/>
      <c r="X337" s="639"/>
      <c r="Y337" s="635"/>
      <c r="Z337" s="636"/>
      <c r="AA337" s="636"/>
      <c r="AB337" s="637"/>
      <c r="AC337" s="636"/>
      <c r="AD337" s="638"/>
      <c r="AE337" s="626"/>
    </row>
    <row r="338" spans="1:31">
      <c r="A338" s="643"/>
      <c r="B338" s="644"/>
      <c r="C338" s="630"/>
      <c r="D338" s="630"/>
      <c r="E338" s="630"/>
      <c r="F338" s="630"/>
      <c r="G338" s="631"/>
      <c r="H338" s="630"/>
      <c r="I338" s="630"/>
      <c r="J338" s="630"/>
      <c r="K338" s="630"/>
      <c r="L338" s="630"/>
      <c r="M338" s="626"/>
      <c r="N338" s="630"/>
      <c r="O338" s="630"/>
      <c r="P338" s="630"/>
      <c r="Q338" s="630"/>
      <c r="R338" s="632"/>
      <c r="S338" s="630"/>
      <c r="T338" s="630"/>
      <c r="U338" s="630"/>
      <c r="V338" s="630"/>
      <c r="W338" s="633"/>
      <c r="X338" s="639"/>
      <c r="Y338" s="635"/>
      <c r="Z338" s="636"/>
      <c r="AA338" s="636"/>
      <c r="AB338" s="637"/>
      <c r="AC338" s="636"/>
      <c r="AD338" s="638"/>
      <c r="AE338" s="626"/>
    </row>
    <row r="339" spans="1:31">
      <c r="A339" s="643"/>
      <c r="B339" s="644"/>
      <c r="C339" s="630"/>
      <c r="D339" s="630"/>
      <c r="E339" s="630"/>
      <c r="F339" s="630"/>
      <c r="G339" s="631"/>
      <c r="H339" s="630"/>
      <c r="I339" s="630"/>
      <c r="J339" s="630"/>
      <c r="K339" s="630"/>
      <c r="L339" s="630"/>
      <c r="M339" s="626"/>
      <c r="N339" s="630"/>
      <c r="O339" s="630"/>
      <c r="P339" s="630"/>
      <c r="Q339" s="630"/>
      <c r="R339" s="632"/>
      <c r="S339" s="630"/>
      <c r="T339" s="630"/>
      <c r="U339" s="630"/>
      <c r="V339" s="630"/>
      <c r="W339" s="633"/>
      <c r="X339" s="639"/>
      <c r="Y339" s="635"/>
      <c r="Z339" s="636"/>
      <c r="AA339" s="636"/>
      <c r="AB339" s="637"/>
      <c r="AC339" s="636"/>
      <c r="AD339" s="638"/>
      <c r="AE339" s="626"/>
    </row>
    <row r="340" spans="1:31">
      <c r="A340" s="643"/>
      <c r="B340" s="644"/>
      <c r="C340" s="630"/>
      <c r="D340" s="630"/>
      <c r="E340" s="630"/>
      <c r="F340" s="630"/>
      <c r="G340" s="631"/>
      <c r="H340" s="630"/>
      <c r="I340" s="630"/>
      <c r="J340" s="630"/>
      <c r="K340" s="630"/>
      <c r="L340" s="630"/>
      <c r="M340" s="626"/>
      <c r="N340" s="630"/>
      <c r="O340" s="630"/>
      <c r="P340" s="630"/>
      <c r="Q340" s="630"/>
      <c r="R340" s="632"/>
      <c r="S340" s="630"/>
      <c r="T340" s="630"/>
      <c r="U340" s="630"/>
      <c r="V340" s="630"/>
      <c r="W340" s="633"/>
      <c r="X340" s="639"/>
      <c r="Y340" s="635"/>
      <c r="Z340" s="636"/>
      <c r="AA340" s="636"/>
      <c r="AB340" s="637"/>
      <c r="AC340" s="636"/>
      <c r="AD340" s="638"/>
      <c r="AE340" s="626"/>
    </row>
    <row r="341" spans="1:31">
      <c r="A341" s="643"/>
      <c r="B341" s="644"/>
      <c r="C341" s="630"/>
      <c r="D341" s="630"/>
      <c r="E341" s="630"/>
      <c r="F341" s="630"/>
      <c r="G341" s="631"/>
      <c r="H341" s="630"/>
      <c r="I341" s="630"/>
      <c r="J341" s="630"/>
      <c r="K341" s="630"/>
      <c r="L341" s="630"/>
      <c r="M341" s="626"/>
      <c r="N341" s="630"/>
      <c r="O341" s="630"/>
      <c r="P341" s="630"/>
      <c r="Q341" s="630"/>
      <c r="R341" s="632"/>
      <c r="S341" s="630"/>
      <c r="T341" s="630"/>
      <c r="U341" s="630"/>
      <c r="V341" s="630"/>
      <c r="W341" s="633"/>
      <c r="X341" s="639"/>
      <c r="Y341" s="635"/>
      <c r="Z341" s="636"/>
      <c r="AA341" s="636"/>
      <c r="AB341" s="637"/>
      <c r="AC341" s="636"/>
      <c r="AD341" s="638"/>
      <c r="AE341" s="626"/>
    </row>
    <row r="342" spans="1:31">
      <c r="A342" s="643"/>
      <c r="B342" s="644"/>
      <c r="C342" s="630"/>
      <c r="D342" s="630"/>
      <c r="E342" s="630"/>
      <c r="F342" s="630"/>
      <c r="G342" s="631"/>
      <c r="H342" s="630"/>
      <c r="I342" s="630"/>
      <c r="J342" s="630"/>
      <c r="K342" s="630"/>
      <c r="L342" s="630"/>
      <c r="M342" s="626"/>
      <c r="N342" s="630"/>
      <c r="O342" s="630"/>
      <c r="P342" s="630"/>
      <c r="Q342" s="630"/>
      <c r="R342" s="632"/>
      <c r="S342" s="630"/>
      <c r="T342" s="630"/>
      <c r="U342" s="630"/>
      <c r="V342" s="630"/>
      <c r="W342" s="633"/>
      <c r="X342" s="639"/>
      <c r="Y342" s="635"/>
      <c r="Z342" s="636"/>
      <c r="AA342" s="636"/>
      <c r="AB342" s="637"/>
      <c r="AC342" s="636"/>
      <c r="AD342" s="638"/>
      <c r="AE342" s="626"/>
    </row>
    <row r="343" spans="1:31">
      <c r="A343" s="643"/>
      <c r="B343" s="644"/>
      <c r="C343" s="630"/>
      <c r="D343" s="630"/>
      <c r="E343" s="630"/>
      <c r="F343" s="630"/>
      <c r="G343" s="631"/>
      <c r="H343" s="630"/>
      <c r="I343" s="630"/>
      <c r="J343" s="630"/>
      <c r="K343" s="630"/>
      <c r="L343" s="630"/>
      <c r="M343" s="626"/>
      <c r="N343" s="630"/>
      <c r="O343" s="630"/>
      <c r="P343" s="630"/>
      <c r="Q343" s="630"/>
      <c r="R343" s="632"/>
      <c r="S343" s="630"/>
      <c r="T343" s="630"/>
      <c r="U343" s="630"/>
      <c r="V343" s="630"/>
      <c r="W343" s="633"/>
      <c r="X343" s="639"/>
      <c r="Y343" s="635"/>
      <c r="Z343" s="636"/>
      <c r="AA343" s="636"/>
      <c r="AB343" s="637"/>
      <c r="AC343" s="636"/>
      <c r="AD343" s="638"/>
      <c r="AE343" s="626"/>
    </row>
    <row r="344" spans="1:31">
      <c r="A344" s="643"/>
      <c r="B344" s="644"/>
      <c r="C344" s="630"/>
      <c r="D344" s="630"/>
      <c r="E344" s="630"/>
      <c r="F344" s="630"/>
      <c r="G344" s="631"/>
      <c r="H344" s="630"/>
      <c r="I344" s="630"/>
      <c r="J344" s="630"/>
      <c r="K344" s="630"/>
      <c r="L344" s="630"/>
      <c r="M344" s="626"/>
      <c r="N344" s="630"/>
      <c r="O344" s="630"/>
      <c r="P344" s="630"/>
      <c r="Q344" s="630"/>
      <c r="R344" s="632"/>
      <c r="S344" s="630"/>
      <c r="T344" s="630"/>
      <c r="U344" s="630"/>
      <c r="V344" s="630"/>
      <c r="W344" s="633"/>
      <c r="X344" s="639"/>
      <c r="Y344" s="635"/>
      <c r="Z344" s="636"/>
      <c r="AA344" s="636"/>
      <c r="AB344" s="637"/>
      <c r="AC344" s="636"/>
      <c r="AD344" s="638"/>
      <c r="AE344" s="626"/>
    </row>
    <row r="345" spans="1:31">
      <c r="A345" s="643"/>
      <c r="B345" s="644"/>
      <c r="C345" s="630"/>
      <c r="D345" s="630"/>
      <c r="E345" s="630"/>
      <c r="F345" s="630"/>
      <c r="G345" s="631"/>
      <c r="H345" s="630"/>
      <c r="I345" s="630"/>
      <c r="J345" s="630"/>
      <c r="K345" s="630"/>
      <c r="L345" s="630"/>
      <c r="M345" s="626"/>
      <c r="N345" s="630"/>
      <c r="O345" s="630"/>
      <c r="P345" s="630"/>
      <c r="Q345" s="630"/>
      <c r="R345" s="632"/>
      <c r="S345" s="630"/>
      <c r="T345" s="630"/>
      <c r="U345" s="630"/>
      <c r="V345" s="630"/>
      <c r="W345" s="633"/>
      <c r="X345" s="639"/>
      <c r="Y345" s="635"/>
      <c r="Z345" s="636"/>
      <c r="AA345" s="636"/>
      <c r="AB345" s="637"/>
      <c r="AC345" s="636"/>
      <c r="AD345" s="638"/>
      <c r="AE345" s="626"/>
    </row>
    <row r="346" spans="1:31">
      <c r="A346" s="643"/>
      <c r="B346" s="644"/>
      <c r="C346" s="630"/>
      <c r="D346" s="630"/>
      <c r="E346" s="630"/>
      <c r="F346" s="630"/>
      <c r="G346" s="631"/>
      <c r="H346" s="630"/>
      <c r="I346" s="630"/>
      <c r="J346" s="630"/>
      <c r="K346" s="630"/>
      <c r="L346" s="630"/>
      <c r="M346" s="626"/>
      <c r="N346" s="630"/>
      <c r="O346" s="630"/>
      <c r="P346" s="630"/>
      <c r="Q346" s="630"/>
      <c r="R346" s="632"/>
      <c r="S346" s="630"/>
      <c r="T346" s="630"/>
      <c r="U346" s="630"/>
      <c r="V346" s="630"/>
      <c r="W346" s="633"/>
      <c r="X346" s="639"/>
      <c r="Y346" s="635"/>
      <c r="Z346" s="636"/>
      <c r="AA346" s="636"/>
      <c r="AB346" s="637"/>
      <c r="AC346" s="636"/>
      <c r="AD346" s="638"/>
      <c r="AE346" s="626"/>
    </row>
    <row r="347" spans="1:31">
      <c r="A347" s="643"/>
      <c r="B347" s="644"/>
      <c r="C347" s="630"/>
      <c r="D347" s="630"/>
      <c r="E347" s="630"/>
      <c r="F347" s="630"/>
      <c r="G347" s="631"/>
      <c r="H347" s="630"/>
      <c r="I347" s="630"/>
      <c r="J347" s="630"/>
      <c r="K347" s="630"/>
      <c r="L347" s="630"/>
      <c r="M347" s="626"/>
      <c r="N347" s="630"/>
      <c r="O347" s="630"/>
      <c r="P347" s="630"/>
      <c r="Q347" s="630"/>
      <c r="R347" s="632"/>
      <c r="S347" s="630"/>
      <c r="T347" s="630"/>
      <c r="U347" s="630"/>
      <c r="V347" s="630"/>
      <c r="W347" s="633"/>
      <c r="X347" s="639"/>
      <c r="Y347" s="635"/>
      <c r="Z347" s="636"/>
      <c r="AA347" s="636"/>
      <c r="AB347" s="637"/>
      <c r="AC347" s="636"/>
      <c r="AD347" s="638"/>
      <c r="AE347" s="626"/>
    </row>
    <row r="348" spans="1:31">
      <c r="A348" s="643"/>
      <c r="B348" s="644"/>
      <c r="C348" s="630"/>
      <c r="D348" s="630"/>
      <c r="E348" s="630"/>
      <c r="F348" s="630"/>
      <c r="G348" s="631"/>
      <c r="H348" s="630"/>
      <c r="I348" s="630"/>
      <c r="J348" s="630"/>
      <c r="K348" s="630"/>
      <c r="L348" s="630"/>
      <c r="M348" s="626"/>
      <c r="N348" s="630"/>
      <c r="O348" s="630"/>
      <c r="P348" s="630"/>
      <c r="Q348" s="630"/>
      <c r="R348" s="632"/>
      <c r="S348" s="630"/>
      <c r="T348" s="630"/>
      <c r="U348" s="630"/>
      <c r="V348" s="630"/>
      <c r="W348" s="633"/>
      <c r="X348" s="639"/>
      <c r="Y348" s="635"/>
      <c r="Z348" s="636"/>
      <c r="AA348" s="636"/>
      <c r="AB348" s="637"/>
      <c r="AC348" s="636"/>
      <c r="AD348" s="638"/>
      <c r="AE348" s="626"/>
    </row>
    <row r="349" spans="1:31">
      <c r="A349" s="643"/>
      <c r="B349" s="644"/>
      <c r="C349" s="630"/>
      <c r="D349" s="630"/>
      <c r="E349" s="630"/>
      <c r="F349" s="630"/>
      <c r="G349" s="631"/>
      <c r="H349" s="630"/>
      <c r="I349" s="630"/>
      <c r="J349" s="630"/>
      <c r="K349" s="630"/>
      <c r="L349" s="630"/>
      <c r="M349" s="626"/>
      <c r="N349" s="630"/>
      <c r="O349" s="630"/>
      <c r="P349" s="630"/>
      <c r="Q349" s="630"/>
      <c r="R349" s="632"/>
      <c r="S349" s="630"/>
      <c r="T349" s="630"/>
      <c r="U349" s="630"/>
      <c r="V349" s="630"/>
      <c r="W349" s="633"/>
      <c r="X349" s="639"/>
      <c r="Y349" s="635"/>
      <c r="Z349" s="636"/>
      <c r="AA349" s="636"/>
      <c r="AB349" s="637"/>
      <c r="AC349" s="636"/>
      <c r="AD349" s="638"/>
      <c r="AE349" s="626"/>
    </row>
    <row r="350" spans="1:31">
      <c r="A350" s="643"/>
      <c r="B350" s="644"/>
      <c r="C350" s="630"/>
      <c r="D350" s="630"/>
      <c r="E350" s="630"/>
      <c r="F350" s="630"/>
      <c r="G350" s="631"/>
      <c r="H350" s="630"/>
      <c r="I350" s="630"/>
      <c r="J350" s="630"/>
      <c r="K350" s="630"/>
      <c r="L350" s="630"/>
      <c r="M350" s="626"/>
      <c r="N350" s="630"/>
      <c r="O350" s="630"/>
      <c r="P350" s="630"/>
      <c r="Q350" s="630"/>
      <c r="R350" s="632"/>
      <c r="S350" s="630"/>
      <c r="T350" s="630"/>
      <c r="U350" s="630"/>
      <c r="V350" s="630"/>
      <c r="W350" s="633"/>
      <c r="X350" s="639"/>
      <c r="Y350" s="635"/>
      <c r="Z350" s="636"/>
      <c r="AA350" s="636"/>
      <c r="AB350" s="637"/>
      <c r="AC350" s="636"/>
      <c r="AD350" s="638"/>
      <c r="AE350" s="626"/>
    </row>
    <row r="351" spans="1:31">
      <c r="A351" s="643"/>
      <c r="B351" s="644"/>
      <c r="C351" s="630"/>
      <c r="D351" s="630"/>
      <c r="E351" s="630"/>
      <c r="F351" s="630"/>
      <c r="G351" s="631"/>
      <c r="H351" s="630"/>
      <c r="I351" s="630"/>
      <c r="J351" s="630"/>
      <c r="K351" s="630"/>
      <c r="L351" s="630"/>
      <c r="M351" s="626"/>
      <c r="N351" s="630"/>
      <c r="O351" s="630"/>
      <c r="P351" s="630"/>
      <c r="Q351" s="630"/>
      <c r="R351" s="632"/>
      <c r="S351" s="630"/>
      <c r="T351" s="630"/>
      <c r="U351" s="630"/>
      <c r="V351" s="630"/>
      <c r="W351" s="633"/>
      <c r="X351" s="639"/>
      <c r="Y351" s="635"/>
      <c r="Z351" s="636"/>
      <c r="AA351" s="636"/>
      <c r="AB351" s="637"/>
      <c r="AC351" s="636"/>
      <c r="AD351" s="638"/>
      <c r="AE351" s="626"/>
    </row>
    <row r="352" spans="1:31">
      <c r="A352" s="643"/>
      <c r="B352" s="644"/>
      <c r="C352" s="630"/>
      <c r="D352" s="630"/>
      <c r="E352" s="630"/>
      <c r="F352" s="630"/>
      <c r="G352" s="631"/>
      <c r="H352" s="630"/>
      <c r="I352" s="630"/>
      <c r="J352" s="630"/>
      <c r="K352" s="630"/>
      <c r="L352" s="630"/>
      <c r="M352" s="626"/>
      <c r="N352" s="630"/>
      <c r="O352" s="630"/>
      <c r="P352" s="630"/>
      <c r="Q352" s="630"/>
      <c r="R352" s="632"/>
      <c r="S352" s="630"/>
      <c r="T352" s="630"/>
      <c r="U352" s="630"/>
      <c r="V352" s="630"/>
      <c r="W352" s="633"/>
      <c r="X352" s="639"/>
      <c r="Y352" s="635"/>
      <c r="Z352" s="636"/>
      <c r="AA352" s="636"/>
      <c r="AB352" s="637"/>
      <c r="AC352" s="636"/>
      <c r="AD352" s="638"/>
      <c r="AE352" s="626"/>
    </row>
    <row r="353" spans="1:31">
      <c r="A353" s="643"/>
      <c r="B353" s="644"/>
      <c r="C353" s="630"/>
      <c r="D353" s="630"/>
      <c r="E353" s="630"/>
      <c r="F353" s="630"/>
      <c r="G353" s="631"/>
      <c r="H353" s="630"/>
      <c r="I353" s="630"/>
      <c r="J353" s="630"/>
      <c r="K353" s="630"/>
      <c r="L353" s="630"/>
      <c r="M353" s="626"/>
      <c r="N353" s="630"/>
      <c r="O353" s="630"/>
      <c r="P353" s="630"/>
      <c r="Q353" s="630"/>
      <c r="R353" s="632"/>
      <c r="S353" s="630"/>
      <c r="T353" s="630"/>
      <c r="U353" s="630"/>
      <c r="V353" s="630"/>
      <c r="W353" s="633"/>
      <c r="X353" s="639"/>
      <c r="Y353" s="635"/>
      <c r="Z353" s="636"/>
      <c r="AA353" s="636"/>
      <c r="AB353" s="637"/>
      <c r="AC353" s="636"/>
      <c r="AD353" s="638"/>
      <c r="AE353" s="626"/>
    </row>
    <row r="354" spans="1:31">
      <c r="A354" s="643"/>
      <c r="B354" s="644"/>
      <c r="C354" s="630"/>
      <c r="D354" s="630"/>
      <c r="E354" s="630"/>
      <c r="F354" s="630"/>
      <c r="G354" s="631"/>
      <c r="H354" s="630"/>
      <c r="I354" s="630"/>
      <c r="J354" s="630"/>
      <c r="K354" s="630"/>
      <c r="L354" s="630"/>
      <c r="M354" s="626"/>
      <c r="N354" s="630"/>
      <c r="O354" s="630"/>
      <c r="P354" s="630"/>
      <c r="Q354" s="630"/>
      <c r="R354" s="632"/>
      <c r="S354" s="630"/>
      <c r="T354" s="630"/>
      <c r="U354" s="630"/>
      <c r="V354" s="630"/>
      <c r="W354" s="633"/>
      <c r="X354" s="639"/>
      <c r="Y354" s="635"/>
      <c r="Z354" s="636"/>
      <c r="AA354" s="636"/>
      <c r="AB354" s="637"/>
      <c r="AC354" s="636"/>
      <c r="AD354" s="638"/>
      <c r="AE354" s="626"/>
    </row>
    <row r="355" spans="1:31">
      <c r="A355" s="643"/>
      <c r="B355" s="644"/>
      <c r="C355" s="630"/>
      <c r="D355" s="630"/>
      <c r="E355" s="630"/>
      <c r="F355" s="630"/>
      <c r="G355" s="631"/>
      <c r="H355" s="630"/>
      <c r="I355" s="630"/>
      <c r="J355" s="630"/>
      <c r="K355" s="630"/>
      <c r="L355" s="630"/>
      <c r="M355" s="626"/>
      <c r="N355" s="630"/>
      <c r="O355" s="630"/>
      <c r="P355" s="630"/>
      <c r="Q355" s="630"/>
      <c r="R355" s="632"/>
      <c r="S355" s="630"/>
      <c r="T355" s="630"/>
      <c r="U355" s="630"/>
      <c r="V355" s="630"/>
      <c r="W355" s="633"/>
      <c r="X355" s="639"/>
      <c r="Y355" s="635"/>
      <c r="Z355" s="636"/>
      <c r="AA355" s="636"/>
      <c r="AB355" s="637"/>
      <c r="AC355" s="636"/>
      <c r="AD355" s="638"/>
      <c r="AE355" s="626"/>
    </row>
    <row r="356" spans="1:31">
      <c r="A356" s="643"/>
      <c r="B356" s="644"/>
      <c r="C356" s="630"/>
      <c r="D356" s="630"/>
      <c r="E356" s="630"/>
      <c r="F356" s="630"/>
      <c r="G356" s="631"/>
      <c r="H356" s="630"/>
      <c r="I356" s="630"/>
      <c r="J356" s="630"/>
      <c r="K356" s="630"/>
      <c r="L356" s="630"/>
      <c r="M356" s="626"/>
      <c r="N356" s="630"/>
      <c r="O356" s="630"/>
      <c r="P356" s="630"/>
      <c r="Q356" s="630"/>
      <c r="R356" s="632"/>
      <c r="S356" s="630"/>
      <c r="T356" s="630"/>
      <c r="U356" s="630"/>
      <c r="V356" s="630"/>
      <c r="W356" s="633"/>
      <c r="X356" s="639"/>
      <c r="Y356" s="635"/>
      <c r="Z356" s="636"/>
      <c r="AA356" s="636"/>
      <c r="AB356" s="637"/>
      <c r="AC356" s="636"/>
      <c r="AD356" s="638"/>
      <c r="AE356" s="626"/>
    </row>
    <row r="357" spans="1:31">
      <c r="A357" s="643"/>
      <c r="B357" s="644"/>
      <c r="C357" s="630"/>
      <c r="D357" s="630"/>
      <c r="E357" s="630"/>
      <c r="F357" s="630"/>
      <c r="G357" s="631"/>
      <c r="H357" s="630"/>
      <c r="I357" s="630"/>
      <c r="J357" s="630"/>
      <c r="K357" s="630"/>
      <c r="L357" s="630"/>
      <c r="M357" s="626"/>
      <c r="N357" s="630"/>
      <c r="O357" s="630"/>
      <c r="P357" s="630"/>
      <c r="Q357" s="630"/>
      <c r="R357" s="632"/>
      <c r="S357" s="630"/>
      <c r="T357" s="630"/>
      <c r="U357" s="630"/>
      <c r="V357" s="630"/>
      <c r="W357" s="633"/>
      <c r="X357" s="639"/>
      <c r="Y357" s="635"/>
      <c r="Z357" s="636"/>
      <c r="AA357" s="636"/>
      <c r="AB357" s="637"/>
      <c r="AC357" s="636"/>
      <c r="AD357" s="638"/>
      <c r="AE357" s="626"/>
    </row>
    <row r="358" spans="1:31">
      <c r="A358" s="643"/>
      <c r="B358" s="644"/>
      <c r="C358" s="630"/>
      <c r="D358" s="630"/>
      <c r="E358" s="630"/>
      <c r="F358" s="630"/>
      <c r="G358" s="631"/>
      <c r="H358" s="630"/>
      <c r="I358" s="630"/>
      <c r="J358" s="630"/>
      <c r="K358" s="630"/>
      <c r="L358" s="630"/>
      <c r="M358" s="626"/>
      <c r="N358" s="630"/>
      <c r="O358" s="630"/>
      <c r="P358" s="630"/>
      <c r="Q358" s="630"/>
      <c r="R358" s="632"/>
      <c r="S358" s="630"/>
      <c r="T358" s="630"/>
      <c r="U358" s="630"/>
      <c r="V358" s="630"/>
      <c r="W358" s="633"/>
      <c r="X358" s="639"/>
      <c r="Y358" s="635"/>
      <c r="Z358" s="636"/>
      <c r="AA358" s="636"/>
      <c r="AB358" s="637"/>
      <c r="AC358" s="636"/>
      <c r="AD358" s="638"/>
      <c r="AE358" s="626"/>
    </row>
    <row r="359" spans="1:31">
      <c r="A359" s="643"/>
      <c r="B359" s="644"/>
      <c r="C359" s="630"/>
      <c r="D359" s="630"/>
      <c r="E359" s="630"/>
      <c r="F359" s="630"/>
      <c r="G359" s="631"/>
      <c r="H359" s="630"/>
      <c r="I359" s="630"/>
      <c r="J359" s="630"/>
      <c r="K359" s="630"/>
      <c r="L359" s="630"/>
      <c r="M359" s="626"/>
      <c r="N359" s="630"/>
      <c r="O359" s="630"/>
      <c r="P359" s="630"/>
      <c r="Q359" s="630"/>
      <c r="R359" s="632"/>
      <c r="S359" s="630"/>
      <c r="T359" s="630"/>
      <c r="U359" s="630"/>
      <c r="V359" s="630"/>
      <c r="W359" s="633"/>
      <c r="X359" s="639"/>
      <c r="Y359" s="635"/>
      <c r="Z359" s="636"/>
      <c r="AA359" s="636"/>
      <c r="AB359" s="637"/>
      <c r="AC359" s="636"/>
      <c r="AD359" s="638"/>
      <c r="AE359" s="626"/>
    </row>
    <row r="360" spans="1:31">
      <c r="A360" s="643"/>
      <c r="B360" s="644"/>
      <c r="C360" s="630"/>
      <c r="D360" s="630"/>
      <c r="E360" s="630"/>
      <c r="F360" s="630"/>
      <c r="G360" s="631"/>
      <c r="H360" s="630"/>
      <c r="I360" s="630"/>
      <c r="J360" s="630"/>
      <c r="K360" s="630"/>
      <c r="L360" s="630"/>
      <c r="M360" s="626"/>
      <c r="N360" s="630"/>
      <c r="O360" s="630"/>
      <c r="P360" s="630"/>
      <c r="Q360" s="630"/>
      <c r="R360" s="632"/>
      <c r="S360" s="630"/>
      <c r="T360" s="630"/>
      <c r="U360" s="630"/>
      <c r="V360" s="630"/>
      <c r="W360" s="633"/>
      <c r="X360" s="639"/>
      <c r="Y360" s="635"/>
      <c r="Z360" s="636"/>
      <c r="AA360" s="636"/>
      <c r="AB360" s="637"/>
      <c r="AC360" s="636"/>
      <c r="AD360" s="638"/>
      <c r="AE360" s="626"/>
    </row>
    <row r="361" spans="1:31">
      <c r="A361" s="643"/>
      <c r="B361" s="644"/>
      <c r="C361" s="630"/>
      <c r="D361" s="630"/>
      <c r="E361" s="630"/>
      <c r="F361" s="630"/>
      <c r="G361" s="631"/>
      <c r="H361" s="630"/>
      <c r="I361" s="630"/>
      <c r="J361" s="630"/>
      <c r="K361" s="630"/>
      <c r="L361" s="630"/>
      <c r="M361" s="626"/>
      <c r="N361" s="630"/>
      <c r="O361" s="630"/>
      <c r="P361" s="630"/>
      <c r="Q361" s="630"/>
      <c r="R361" s="632"/>
      <c r="S361" s="630"/>
      <c r="T361" s="630"/>
      <c r="U361" s="630"/>
      <c r="V361" s="630"/>
      <c r="W361" s="633"/>
      <c r="X361" s="639"/>
      <c r="Y361" s="635"/>
      <c r="Z361" s="636"/>
      <c r="AA361" s="636"/>
      <c r="AB361" s="637"/>
      <c r="AC361" s="636"/>
      <c r="AD361" s="638"/>
      <c r="AE361" s="626"/>
    </row>
    <row r="362" spans="1:31">
      <c r="A362" s="643"/>
      <c r="B362" s="644"/>
      <c r="C362" s="630"/>
      <c r="D362" s="630"/>
      <c r="E362" s="630"/>
      <c r="F362" s="630"/>
      <c r="G362" s="631"/>
      <c r="H362" s="630"/>
      <c r="I362" s="630"/>
      <c r="J362" s="630"/>
      <c r="K362" s="630"/>
      <c r="L362" s="630"/>
      <c r="M362" s="626"/>
      <c r="N362" s="630"/>
      <c r="O362" s="630"/>
      <c r="P362" s="630"/>
      <c r="Q362" s="630"/>
      <c r="R362" s="632"/>
      <c r="S362" s="630"/>
      <c r="T362" s="630"/>
      <c r="U362" s="630"/>
      <c r="V362" s="630"/>
      <c r="W362" s="633"/>
      <c r="X362" s="639"/>
      <c r="Y362" s="635"/>
      <c r="Z362" s="636"/>
      <c r="AA362" s="636"/>
      <c r="AB362" s="637"/>
      <c r="AC362" s="636"/>
      <c r="AD362" s="638"/>
      <c r="AE362" s="626"/>
    </row>
    <row r="363" spans="1:31">
      <c r="A363" s="643"/>
      <c r="B363" s="644"/>
      <c r="C363" s="630"/>
      <c r="D363" s="630"/>
      <c r="E363" s="630"/>
      <c r="F363" s="630"/>
      <c r="G363" s="631"/>
      <c r="H363" s="630"/>
      <c r="I363" s="630"/>
      <c r="J363" s="630"/>
      <c r="K363" s="630"/>
      <c r="L363" s="630"/>
      <c r="M363" s="626"/>
      <c r="N363" s="630"/>
      <c r="O363" s="630"/>
      <c r="P363" s="630"/>
      <c r="Q363" s="630"/>
      <c r="R363" s="632"/>
      <c r="S363" s="630"/>
      <c r="T363" s="630"/>
      <c r="U363" s="630"/>
      <c r="V363" s="630"/>
      <c r="W363" s="633"/>
      <c r="X363" s="639"/>
      <c r="Y363" s="635"/>
      <c r="Z363" s="636"/>
      <c r="AA363" s="636"/>
      <c r="AB363" s="637"/>
      <c r="AC363" s="636"/>
      <c r="AD363" s="638"/>
      <c r="AE363" s="626"/>
    </row>
    <row r="364" spans="1:31">
      <c r="A364" s="643"/>
      <c r="B364" s="644"/>
      <c r="C364" s="630"/>
      <c r="D364" s="630"/>
      <c r="E364" s="630"/>
      <c r="F364" s="630"/>
      <c r="G364" s="631"/>
      <c r="H364" s="630"/>
      <c r="I364" s="630"/>
      <c r="J364" s="630"/>
      <c r="K364" s="630"/>
      <c r="L364" s="630"/>
      <c r="M364" s="626"/>
      <c r="N364" s="630"/>
      <c r="O364" s="630"/>
      <c r="P364" s="630"/>
      <c r="Q364" s="630"/>
      <c r="R364" s="632"/>
      <c r="S364" s="630"/>
      <c r="T364" s="630"/>
      <c r="U364" s="630"/>
      <c r="V364" s="630"/>
      <c r="W364" s="633"/>
      <c r="X364" s="639"/>
      <c r="Y364" s="635"/>
      <c r="Z364" s="636"/>
      <c r="AA364" s="636"/>
      <c r="AB364" s="637"/>
      <c r="AC364" s="636"/>
      <c r="AD364" s="638"/>
      <c r="AE364" s="626"/>
    </row>
    <row r="365" spans="1:31">
      <c r="A365" s="643"/>
      <c r="B365" s="644"/>
      <c r="C365" s="630"/>
      <c r="D365" s="630"/>
      <c r="E365" s="630"/>
      <c r="F365" s="630"/>
      <c r="G365" s="631"/>
      <c r="H365" s="630"/>
      <c r="I365" s="630"/>
      <c r="J365" s="630"/>
      <c r="K365" s="630"/>
      <c r="L365" s="630"/>
      <c r="M365" s="626"/>
      <c r="N365" s="630"/>
      <c r="O365" s="630"/>
      <c r="P365" s="630"/>
      <c r="Q365" s="630"/>
      <c r="R365" s="632"/>
      <c r="S365" s="630"/>
      <c r="T365" s="630"/>
      <c r="U365" s="630"/>
      <c r="V365" s="630"/>
      <c r="W365" s="633"/>
      <c r="X365" s="639"/>
      <c r="Y365" s="635"/>
      <c r="Z365" s="636"/>
      <c r="AA365" s="636"/>
      <c r="AB365" s="637"/>
      <c r="AC365" s="636"/>
      <c r="AD365" s="638"/>
      <c r="AE365" s="626"/>
    </row>
    <row r="366" spans="1:31">
      <c r="A366" s="643"/>
      <c r="B366" s="644"/>
      <c r="C366" s="630"/>
      <c r="D366" s="630"/>
      <c r="E366" s="630"/>
      <c r="F366" s="630"/>
      <c r="G366" s="631"/>
      <c r="H366" s="630"/>
      <c r="I366" s="630"/>
      <c r="J366" s="630"/>
      <c r="K366" s="630"/>
      <c r="L366" s="630"/>
      <c r="M366" s="626"/>
      <c r="N366" s="630"/>
      <c r="O366" s="630"/>
      <c r="P366" s="630"/>
      <c r="Q366" s="630"/>
      <c r="R366" s="632"/>
      <c r="S366" s="630"/>
      <c r="T366" s="630"/>
      <c r="U366" s="630"/>
      <c r="V366" s="630"/>
      <c r="W366" s="633"/>
      <c r="X366" s="639"/>
      <c r="Y366" s="635"/>
      <c r="Z366" s="636"/>
      <c r="AA366" s="636"/>
      <c r="AB366" s="637"/>
      <c r="AC366" s="636"/>
      <c r="AD366" s="638"/>
      <c r="AE366" s="626"/>
    </row>
    <row r="367" spans="1:31">
      <c r="A367" s="643"/>
      <c r="B367" s="644"/>
      <c r="C367" s="630"/>
      <c r="D367" s="630"/>
      <c r="E367" s="630"/>
      <c r="F367" s="630"/>
      <c r="G367" s="631"/>
      <c r="H367" s="630"/>
      <c r="I367" s="630"/>
      <c r="J367" s="630"/>
      <c r="K367" s="630"/>
      <c r="L367" s="630"/>
      <c r="M367" s="626"/>
      <c r="N367" s="630"/>
      <c r="O367" s="630"/>
      <c r="P367" s="630"/>
      <c r="Q367" s="630"/>
      <c r="R367" s="632"/>
      <c r="S367" s="630"/>
      <c r="T367" s="630"/>
      <c r="U367" s="630"/>
      <c r="V367" s="630"/>
      <c r="W367" s="633"/>
      <c r="X367" s="639"/>
      <c r="Y367" s="635"/>
      <c r="Z367" s="636"/>
      <c r="AA367" s="636"/>
      <c r="AB367" s="637"/>
      <c r="AC367" s="636"/>
      <c r="AD367" s="638"/>
      <c r="AE367" s="626"/>
    </row>
    <row r="368" spans="1:31">
      <c r="A368" s="643"/>
      <c r="B368" s="644"/>
      <c r="C368" s="630"/>
      <c r="D368" s="630"/>
      <c r="E368" s="630"/>
      <c r="F368" s="630"/>
      <c r="G368" s="631"/>
      <c r="H368" s="630"/>
      <c r="I368" s="630"/>
      <c r="J368" s="630"/>
      <c r="K368" s="630"/>
      <c r="L368" s="630"/>
      <c r="M368" s="626"/>
      <c r="N368" s="630"/>
      <c r="O368" s="630"/>
      <c r="P368" s="630"/>
      <c r="Q368" s="630"/>
      <c r="R368" s="632"/>
      <c r="S368" s="630"/>
      <c r="T368" s="630"/>
      <c r="U368" s="630"/>
      <c r="V368" s="630"/>
      <c r="W368" s="633"/>
      <c r="X368" s="639"/>
      <c r="Y368" s="635"/>
      <c r="Z368" s="636"/>
      <c r="AA368" s="636"/>
      <c r="AB368" s="637"/>
      <c r="AC368" s="636"/>
      <c r="AD368" s="638"/>
      <c r="AE368" s="626"/>
    </row>
    <row r="369" spans="1:31">
      <c r="A369" s="643"/>
      <c r="B369" s="644"/>
      <c r="C369" s="630"/>
      <c r="D369" s="630"/>
      <c r="E369" s="630"/>
      <c r="F369" s="630"/>
      <c r="G369" s="631"/>
      <c r="H369" s="630"/>
      <c r="I369" s="630"/>
      <c r="J369" s="630"/>
      <c r="K369" s="630"/>
      <c r="L369" s="630"/>
      <c r="M369" s="626"/>
      <c r="N369" s="630"/>
      <c r="O369" s="630"/>
      <c r="P369" s="630"/>
      <c r="Q369" s="630"/>
      <c r="R369" s="632"/>
      <c r="S369" s="630"/>
      <c r="T369" s="630"/>
      <c r="U369" s="630"/>
      <c r="V369" s="630"/>
      <c r="W369" s="633"/>
      <c r="X369" s="639"/>
      <c r="Y369" s="635"/>
      <c r="Z369" s="636"/>
      <c r="AA369" s="636"/>
      <c r="AB369" s="637"/>
      <c r="AC369" s="636"/>
      <c r="AD369" s="638"/>
      <c r="AE369" s="626"/>
    </row>
    <row r="370" spans="1:31">
      <c r="A370" s="643"/>
      <c r="B370" s="644"/>
      <c r="C370" s="630"/>
      <c r="D370" s="630"/>
      <c r="E370" s="630"/>
      <c r="F370" s="630"/>
      <c r="G370" s="631"/>
      <c r="H370" s="630"/>
      <c r="I370" s="630"/>
      <c r="J370" s="630"/>
      <c r="K370" s="630"/>
      <c r="L370" s="630"/>
      <c r="M370" s="626"/>
      <c r="N370" s="630"/>
      <c r="O370" s="630"/>
      <c r="P370" s="630"/>
      <c r="Q370" s="630"/>
      <c r="R370" s="632"/>
      <c r="S370" s="630"/>
      <c r="T370" s="630"/>
      <c r="U370" s="630"/>
      <c r="V370" s="630"/>
      <c r="W370" s="633"/>
      <c r="X370" s="639"/>
      <c r="Y370" s="635"/>
      <c r="Z370" s="636"/>
      <c r="AA370" s="636"/>
      <c r="AB370" s="637"/>
      <c r="AC370" s="636"/>
      <c r="AD370" s="638"/>
      <c r="AE370" s="626"/>
    </row>
    <row r="371" spans="1:31">
      <c r="A371" s="643"/>
      <c r="B371" s="644"/>
      <c r="C371" s="630"/>
      <c r="D371" s="630"/>
      <c r="E371" s="630"/>
      <c r="F371" s="630"/>
      <c r="G371" s="631"/>
      <c r="H371" s="630"/>
      <c r="I371" s="630"/>
      <c r="J371" s="630"/>
      <c r="K371" s="630"/>
      <c r="L371" s="630"/>
      <c r="M371" s="626"/>
      <c r="N371" s="630"/>
      <c r="O371" s="630"/>
      <c r="P371" s="630"/>
      <c r="Q371" s="630"/>
      <c r="R371" s="632"/>
      <c r="S371" s="630"/>
      <c r="T371" s="630"/>
      <c r="U371" s="630"/>
      <c r="V371" s="630"/>
      <c r="W371" s="633"/>
      <c r="X371" s="639"/>
      <c r="Y371" s="635"/>
      <c r="Z371" s="636"/>
      <c r="AA371" s="636"/>
      <c r="AB371" s="637"/>
      <c r="AC371" s="636"/>
      <c r="AD371" s="638"/>
      <c r="AE371" s="626"/>
    </row>
    <row r="372" spans="1:31">
      <c r="A372" s="643"/>
      <c r="B372" s="644"/>
      <c r="C372" s="630"/>
      <c r="D372" s="630"/>
      <c r="E372" s="630"/>
      <c r="F372" s="630"/>
      <c r="G372" s="631"/>
      <c r="H372" s="630"/>
      <c r="I372" s="630"/>
      <c r="J372" s="630"/>
      <c r="K372" s="630"/>
      <c r="L372" s="630"/>
      <c r="M372" s="626"/>
      <c r="N372" s="630"/>
      <c r="O372" s="630"/>
      <c r="P372" s="630"/>
      <c r="Q372" s="630"/>
      <c r="R372" s="632"/>
      <c r="S372" s="630"/>
      <c r="T372" s="630"/>
      <c r="U372" s="630"/>
      <c r="V372" s="630"/>
      <c r="W372" s="633"/>
      <c r="X372" s="639"/>
      <c r="Y372" s="635"/>
      <c r="Z372" s="636"/>
      <c r="AA372" s="636"/>
      <c r="AB372" s="637"/>
      <c r="AC372" s="636"/>
      <c r="AD372" s="638"/>
      <c r="AE372" s="626"/>
    </row>
    <row r="373" spans="1:31">
      <c r="A373" s="643"/>
      <c r="B373" s="644"/>
      <c r="C373" s="630"/>
      <c r="D373" s="630"/>
      <c r="E373" s="630"/>
      <c r="F373" s="630"/>
      <c r="G373" s="631"/>
      <c r="H373" s="630"/>
      <c r="I373" s="630"/>
      <c r="J373" s="630"/>
      <c r="K373" s="630"/>
      <c r="L373" s="630"/>
      <c r="M373" s="626"/>
      <c r="N373" s="630"/>
      <c r="O373" s="630"/>
      <c r="P373" s="630"/>
      <c r="Q373" s="630"/>
      <c r="R373" s="632"/>
      <c r="S373" s="630"/>
      <c r="T373" s="630"/>
      <c r="U373" s="630"/>
      <c r="V373" s="630"/>
      <c r="W373" s="633"/>
      <c r="X373" s="639"/>
      <c r="Y373" s="635"/>
      <c r="Z373" s="636"/>
      <c r="AA373" s="636"/>
      <c r="AB373" s="637"/>
      <c r="AC373" s="636"/>
      <c r="AD373" s="638"/>
      <c r="AE373" s="626"/>
    </row>
    <row r="374" spans="1:31">
      <c r="A374" s="643"/>
      <c r="B374" s="644"/>
      <c r="C374" s="630"/>
      <c r="D374" s="630"/>
      <c r="E374" s="630"/>
      <c r="F374" s="630"/>
      <c r="G374" s="631"/>
      <c r="H374" s="630"/>
      <c r="I374" s="630"/>
      <c r="J374" s="630"/>
      <c r="K374" s="630"/>
      <c r="L374" s="630"/>
      <c r="M374" s="626"/>
      <c r="N374" s="630"/>
      <c r="O374" s="630"/>
      <c r="P374" s="630"/>
      <c r="Q374" s="630"/>
      <c r="R374" s="632"/>
      <c r="S374" s="630"/>
      <c r="T374" s="630"/>
      <c r="U374" s="630"/>
      <c r="V374" s="630"/>
      <c r="W374" s="633"/>
      <c r="X374" s="639"/>
      <c r="Y374" s="635"/>
      <c r="Z374" s="636"/>
      <c r="AA374" s="636"/>
      <c r="AB374" s="637"/>
      <c r="AC374" s="636"/>
      <c r="AD374" s="638"/>
      <c r="AE374" s="626"/>
    </row>
    <row r="375" spans="1:31">
      <c r="A375" s="643"/>
      <c r="B375" s="644"/>
      <c r="C375" s="630"/>
      <c r="D375" s="630"/>
      <c r="E375" s="630"/>
      <c r="F375" s="630"/>
      <c r="G375" s="631"/>
      <c r="H375" s="630"/>
      <c r="I375" s="630"/>
      <c r="J375" s="630"/>
      <c r="K375" s="630"/>
      <c r="L375" s="630"/>
      <c r="M375" s="626"/>
      <c r="N375" s="630"/>
      <c r="O375" s="630"/>
      <c r="P375" s="630"/>
      <c r="Q375" s="630"/>
      <c r="R375" s="632"/>
      <c r="S375" s="630"/>
      <c r="T375" s="630"/>
      <c r="U375" s="630"/>
      <c r="V375" s="630"/>
      <c r="W375" s="633"/>
      <c r="X375" s="639"/>
      <c r="Y375" s="635"/>
      <c r="Z375" s="636"/>
      <c r="AA375" s="636"/>
      <c r="AB375" s="637"/>
      <c r="AC375" s="636"/>
      <c r="AD375" s="638"/>
      <c r="AE375" s="626"/>
    </row>
    <row r="376" spans="1:31">
      <c r="A376" s="643"/>
      <c r="B376" s="644"/>
      <c r="C376" s="630"/>
      <c r="D376" s="630"/>
      <c r="E376" s="630"/>
      <c r="F376" s="630"/>
      <c r="G376" s="631"/>
      <c r="H376" s="630"/>
      <c r="I376" s="630"/>
      <c r="J376" s="630"/>
      <c r="K376" s="630"/>
      <c r="L376" s="630"/>
      <c r="M376" s="626"/>
      <c r="N376" s="630"/>
      <c r="O376" s="630"/>
      <c r="P376" s="630"/>
      <c r="Q376" s="630"/>
      <c r="R376" s="632"/>
      <c r="S376" s="630"/>
      <c r="T376" s="630"/>
      <c r="U376" s="630"/>
      <c r="V376" s="630"/>
      <c r="W376" s="633"/>
      <c r="X376" s="639"/>
      <c r="Y376" s="635"/>
      <c r="Z376" s="636"/>
      <c r="AA376" s="636"/>
      <c r="AB376" s="637"/>
      <c r="AC376" s="636"/>
      <c r="AD376" s="638"/>
      <c r="AE376" s="626"/>
    </row>
    <row r="377" spans="1:31">
      <c r="A377" s="643"/>
      <c r="B377" s="644"/>
      <c r="C377" s="630"/>
      <c r="D377" s="630"/>
      <c r="E377" s="630"/>
      <c r="F377" s="630"/>
      <c r="G377" s="631"/>
      <c r="H377" s="630"/>
      <c r="I377" s="630"/>
      <c r="J377" s="630"/>
      <c r="K377" s="630"/>
      <c r="L377" s="630"/>
      <c r="M377" s="626"/>
      <c r="N377" s="630"/>
      <c r="O377" s="630"/>
      <c r="P377" s="630"/>
      <c r="Q377" s="630"/>
      <c r="R377" s="632"/>
      <c r="S377" s="630"/>
      <c r="T377" s="630"/>
      <c r="U377" s="630"/>
      <c r="V377" s="630"/>
      <c r="W377" s="633"/>
      <c r="X377" s="639"/>
      <c r="Y377" s="635"/>
      <c r="Z377" s="636"/>
      <c r="AA377" s="636"/>
      <c r="AB377" s="637"/>
      <c r="AC377" s="636"/>
      <c r="AD377" s="638"/>
      <c r="AE377" s="626"/>
    </row>
    <row r="378" spans="1:31">
      <c r="A378" s="643"/>
      <c r="B378" s="644"/>
      <c r="C378" s="630"/>
      <c r="D378" s="630"/>
      <c r="E378" s="630"/>
      <c r="F378" s="630"/>
      <c r="G378" s="631"/>
      <c r="H378" s="630"/>
      <c r="I378" s="630"/>
      <c r="J378" s="630"/>
      <c r="K378" s="630"/>
      <c r="L378" s="630"/>
      <c r="M378" s="626"/>
      <c r="N378" s="630"/>
      <c r="O378" s="630"/>
      <c r="P378" s="630"/>
      <c r="Q378" s="630"/>
      <c r="R378" s="632"/>
      <c r="S378" s="630"/>
      <c r="T378" s="630"/>
      <c r="U378" s="630"/>
      <c r="V378" s="630"/>
      <c r="W378" s="633"/>
      <c r="X378" s="639"/>
      <c r="Y378" s="635"/>
      <c r="Z378" s="636"/>
      <c r="AA378" s="636"/>
      <c r="AB378" s="637"/>
      <c r="AC378" s="636"/>
      <c r="AD378" s="638"/>
      <c r="AE378" s="626"/>
    </row>
    <row r="379" spans="1:31">
      <c r="A379" s="643"/>
      <c r="B379" s="644"/>
      <c r="C379" s="630"/>
      <c r="D379" s="630"/>
      <c r="E379" s="630"/>
      <c r="F379" s="630"/>
      <c r="G379" s="631"/>
      <c r="H379" s="630"/>
      <c r="I379" s="630"/>
      <c r="J379" s="630"/>
      <c r="K379" s="630"/>
      <c r="L379" s="630"/>
      <c r="M379" s="626"/>
      <c r="N379" s="630"/>
      <c r="O379" s="630"/>
      <c r="P379" s="630"/>
      <c r="Q379" s="630"/>
      <c r="R379" s="632"/>
      <c r="S379" s="630"/>
      <c r="T379" s="630"/>
      <c r="U379" s="630"/>
      <c r="V379" s="630"/>
      <c r="W379" s="633"/>
      <c r="X379" s="639"/>
      <c r="Y379" s="635"/>
      <c r="Z379" s="636"/>
      <c r="AA379" s="636"/>
      <c r="AB379" s="637"/>
      <c r="AC379" s="636"/>
      <c r="AD379" s="638"/>
      <c r="AE379" s="626"/>
    </row>
    <row r="380" spans="1:31">
      <c r="A380" s="643"/>
      <c r="B380" s="644"/>
      <c r="C380" s="630"/>
      <c r="D380" s="630"/>
      <c r="E380" s="630"/>
      <c r="F380" s="630"/>
      <c r="G380" s="631"/>
      <c r="H380" s="630"/>
      <c r="I380" s="630"/>
      <c r="J380" s="630"/>
      <c r="K380" s="630"/>
      <c r="L380" s="630"/>
      <c r="M380" s="626"/>
      <c r="N380" s="630"/>
      <c r="O380" s="630"/>
      <c r="P380" s="630"/>
      <c r="Q380" s="630"/>
      <c r="R380" s="632"/>
      <c r="S380" s="630"/>
      <c r="T380" s="630"/>
      <c r="U380" s="630"/>
      <c r="V380" s="630"/>
      <c r="W380" s="633"/>
      <c r="X380" s="639"/>
      <c r="Y380" s="635"/>
      <c r="Z380" s="636"/>
      <c r="AA380" s="636"/>
      <c r="AB380" s="637"/>
      <c r="AC380" s="636"/>
      <c r="AD380" s="638"/>
      <c r="AE380" s="626"/>
    </row>
    <row r="381" spans="1:31">
      <c r="A381" s="643"/>
      <c r="B381" s="644"/>
      <c r="C381" s="630"/>
      <c r="D381" s="630"/>
      <c r="E381" s="630"/>
      <c r="F381" s="630"/>
      <c r="G381" s="631"/>
      <c r="H381" s="630"/>
      <c r="I381" s="630"/>
      <c r="J381" s="630"/>
      <c r="K381" s="630"/>
      <c r="L381" s="630"/>
      <c r="M381" s="626"/>
      <c r="N381" s="630"/>
      <c r="O381" s="630"/>
      <c r="P381" s="630"/>
      <c r="Q381" s="630"/>
      <c r="R381" s="632"/>
      <c r="S381" s="630"/>
      <c r="T381" s="630"/>
      <c r="U381" s="630"/>
      <c r="V381" s="630"/>
      <c r="W381" s="633"/>
      <c r="X381" s="639"/>
      <c r="Y381" s="635"/>
      <c r="Z381" s="636"/>
      <c r="AA381" s="636"/>
      <c r="AB381" s="637"/>
      <c r="AC381" s="636"/>
      <c r="AD381" s="638"/>
      <c r="AE381" s="626"/>
    </row>
    <row r="382" spans="1:31">
      <c r="A382" s="643"/>
      <c r="B382" s="644"/>
      <c r="C382" s="630"/>
      <c r="D382" s="630"/>
      <c r="E382" s="630"/>
      <c r="F382" s="630"/>
      <c r="G382" s="631"/>
      <c r="H382" s="630"/>
      <c r="I382" s="630"/>
      <c r="J382" s="630"/>
      <c r="K382" s="630"/>
      <c r="L382" s="630"/>
      <c r="M382" s="626"/>
      <c r="N382" s="630"/>
      <c r="O382" s="630"/>
      <c r="P382" s="630"/>
      <c r="Q382" s="630"/>
      <c r="R382" s="632"/>
      <c r="S382" s="630"/>
      <c r="T382" s="630"/>
      <c r="U382" s="630"/>
      <c r="V382" s="630"/>
      <c r="W382" s="633"/>
      <c r="X382" s="639"/>
      <c r="Y382" s="635"/>
      <c r="Z382" s="636"/>
      <c r="AA382" s="636"/>
      <c r="AB382" s="637"/>
      <c r="AC382" s="636"/>
      <c r="AD382" s="638"/>
      <c r="AE382" s="626"/>
    </row>
    <row r="383" spans="1:31">
      <c r="A383" s="643"/>
      <c r="B383" s="644"/>
      <c r="C383" s="630"/>
      <c r="D383" s="630"/>
      <c r="E383" s="630"/>
      <c r="F383" s="630"/>
      <c r="G383" s="631"/>
      <c r="H383" s="630"/>
      <c r="I383" s="630"/>
      <c r="J383" s="630"/>
      <c r="K383" s="630"/>
      <c r="L383" s="630"/>
      <c r="M383" s="626"/>
      <c r="N383" s="630"/>
      <c r="O383" s="630"/>
      <c r="P383" s="630"/>
      <c r="Q383" s="630"/>
      <c r="R383" s="632"/>
      <c r="S383" s="630"/>
      <c r="T383" s="630"/>
      <c r="U383" s="630"/>
      <c r="V383" s="630"/>
      <c r="W383" s="633"/>
      <c r="X383" s="639"/>
      <c r="Y383" s="635"/>
      <c r="Z383" s="636"/>
      <c r="AA383" s="636"/>
      <c r="AB383" s="637"/>
      <c r="AC383" s="636"/>
      <c r="AD383" s="638"/>
      <c r="AE383" s="626"/>
    </row>
    <row r="384" spans="1:31">
      <c r="A384" s="643"/>
      <c r="B384" s="644"/>
      <c r="C384" s="630"/>
      <c r="D384" s="630"/>
      <c r="E384" s="630"/>
      <c r="F384" s="630"/>
      <c r="G384" s="631"/>
      <c r="H384" s="630"/>
      <c r="I384" s="630"/>
      <c r="J384" s="630"/>
      <c r="K384" s="630"/>
      <c r="L384" s="630"/>
      <c r="M384" s="626"/>
      <c r="N384" s="630"/>
      <c r="O384" s="630"/>
      <c r="P384" s="630"/>
      <c r="Q384" s="630"/>
      <c r="R384" s="632"/>
      <c r="S384" s="630"/>
      <c r="T384" s="630"/>
      <c r="U384" s="630"/>
      <c r="V384" s="630"/>
      <c r="W384" s="633"/>
      <c r="X384" s="639"/>
      <c r="Y384" s="635"/>
      <c r="Z384" s="636"/>
      <c r="AA384" s="636"/>
      <c r="AB384" s="637"/>
      <c r="AC384" s="636"/>
      <c r="AD384" s="638"/>
      <c r="AE384" s="626"/>
    </row>
    <row r="385" spans="1:31">
      <c r="A385" s="643"/>
      <c r="B385" s="644"/>
      <c r="C385" s="630"/>
      <c r="D385" s="630"/>
      <c r="E385" s="630"/>
      <c r="F385" s="630"/>
      <c r="G385" s="631"/>
      <c r="H385" s="630"/>
      <c r="I385" s="630"/>
      <c r="J385" s="630"/>
      <c r="K385" s="630"/>
      <c r="L385" s="630"/>
      <c r="M385" s="626"/>
      <c r="N385" s="630"/>
      <c r="O385" s="630"/>
      <c r="P385" s="630"/>
      <c r="Q385" s="630"/>
      <c r="R385" s="632"/>
      <c r="S385" s="630"/>
      <c r="T385" s="630"/>
      <c r="U385" s="630"/>
      <c r="V385" s="630"/>
      <c r="W385" s="633"/>
      <c r="X385" s="639"/>
      <c r="Y385" s="635"/>
      <c r="Z385" s="636"/>
      <c r="AA385" s="636"/>
      <c r="AB385" s="637"/>
      <c r="AC385" s="636"/>
      <c r="AD385" s="638"/>
      <c r="AE385" s="626"/>
    </row>
    <row r="386" spans="1:31">
      <c r="A386" s="643"/>
      <c r="B386" s="644"/>
      <c r="C386" s="630"/>
      <c r="D386" s="630"/>
      <c r="E386" s="630"/>
      <c r="F386" s="630"/>
      <c r="G386" s="631"/>
      <c r="H386" s="630"/>
      <c r="I386" s="630"/>
      <c r="J386" s="630"/>
      <c r="K386" s="630"/>
      <c r="L386" s="630"/>
      <c r="M386" s="626"/>
      <c r="N386" s="630"/>
      <c r="O386" s="630"/>
      <c r="P386" s="630"/>
      <c r="Q386" s="630"/>
      <c r="R386" s="632"/>
      <c r="S386" s="630"/>
      <c r="T386" s="630"/>
      <c r="U386" s="630"/>
      <c r="V386" s="630"/>
      <c r="W386" s="633"/>
      <c r="X386" s="639"/>
      <c r="Y386" s="635"/>
      <c r="Z386" s="636"/>
      <c r="AA386" s="636"/>
      <c r="AB386" s="637"/>
      <c r="AC386" s="636"/>
      <c r="AD386" s="638"/>
      <c r="AE386" s="626"/>
    </row>
    <row r="387" spans="1:31">
      <c r="A387" s="643"/>
      <c r="B387" s="644"/>
      <c r="C387" s="630"/>
      <c r="D387" s="630"/>
      <c r="E387" s="630"/>
      <c r="F387" s="630"/>
      <c r="G387" s="631"/>
      <c r="H387" s="630"/>
      <c r="I387" s="630"/>
      <c r="J387" s="630"/>
      <c r="K387" s="630"/>
      <c r="L387" s="630"/>
      <c r="M387" s="626"/>
      <c r="N387" s="630"/>
      <c r="O387" s="630"/>
      <c r="P387" s="630"/>
      <c r="Q387" s="630"/>
      <c r="R387" s="632"/>
      <c r="S387" s="630"/>
      <c r="T387" s="630"/>
      <c r="U387" s="630"/>
      <c r="V387" s="630"/>
      <c r="W387" s="633"/>
      <c r="X387" s="639"/>
      <c r="Y387" s="635"/>
      <c r="Z387" s="636"/>
      <c r="AA387" s="636"/>
      <c r="AB387" s="637"/>
      <c r="AC387" s="636"/>
      <c r="AD387" s="638"/>
      <c r="AE387" s="626"/>
    </row>
    <row r="388" spans="1:31">
      <c r="A388" s="643"/>
      <c r="B388" s="644"/>
      <c r="C388" s="630"/>
      <c r="D388" s="630"/>
      <c r="E388" s="630"/>
      <c r="F388" s="630"/>
      <c r="G388" s="631"/>
      <c r="H388" s="630"/>
      <c r="I388" s="630"/>
      <c r="J388" s="630"/>
      <c r="K388" s="630"/>
      <c r="L388" s="630"/>
      <c r="M388" s="626"/>
      <c r="N388" s="630"/>
      <c r="O388" s="630"/>
      <c r="P388" s="630"/>
      <c r="Q388" s="630"/>
      <c r="R388" s="632"/>
      <c r="S388" s="630"/>
      <c r="T388" s="630"/>
      <c r="U388" s="630"/>
      <c r="V388" s="630"/>
      <c r="W388" s="633"/>
      <c r="X388" s="639"/>
      <c r="Y388" s="635"/>
      <c r="Z388" s="636"/>
      <c r="AA388" s="636"/>
      <c r="AB388" s="637"/>
      <c r="AC388" s="636"/>
      <c r="AD388" s="638"/>
      <c r="AE388" s="626"/>
    </row>
    <row r="389" spans="1:31">
      <c r="A389" s="643"/>
      <c r="B389" s="644"/>
      <c r="C389" s="630"/>
      <c r="D389" s="630"/>
      <c r="E389" s="630"/>
      <c r="F389" s="630"/>
      <c r="G389" s="631"/>
      <c r="H389" s="630"/>
      <c r="I389" s="630"/>
      <c r="J389" s="630"/>
      <c r="K389" s="630"/>
      <c r="L389" s="630"/>
      <c r="M389" s="626"/>
      <c r="N389" s="630"/>
      <c r="O389" s="630"/>
      <c r="P389" s="630"/>
      <c r="Q389" s="630"/>
      <c r="R389" s="632"/>
      <c r="S389" s="630"/>
      <c r="T389" s="630"/>
      <c r="U389" s="630"/>
      <c r="V389" s="630"/>
      <c r="W389" s="633"/>
      <c r="X389" s="639"/>
      <c r="Y389" s="635"/>
      <c r="Z389" s="636"/>
      <c r="AA389" s="636"/>
      <c r="AB389" s="637"/>
      <c r="AC389" s="636"/>
      <c r="AD389" s="638"/>
      <c r="AE389" s="626"/>
    </row>
    <row r="390" spans="1:31">
      <c r="A390" s="643"/>
      <c r="B390" s="644"/>
      <c r="C390" s="630"/>
      <c r="D390" s="630"/>
      <c r="E390" s="630"/>
      <c r="F390" s="630"/>
      <c r="G390" s="631"/>
      <c r="H390" s="630"/>
      <c r="I390" s="630"/>
      <c r="J390" s="630"/>
      <c r="K390" s="630"/>
      <c r="L390" s="630"/>
      <c r="M390" s="626"/>
      <c r="N390" s="630"/>
      <c r="O390" s="630"/>
      <c r="P390" s="630"/>
      <c r="Q390" s="630"/>
      <c r="R390" s="632"/>
      <c r="S390" s="630"/>
      <c r="T390" s="630"/>
      <c r="U390" s="630"/>
      <c r="V390" s="630"/>
      <c r="W390" s="633"/>
      <c r="X390" s="639"/>
      <c r="Y390" s="635"/>
      <c r="Z390" s="636"/>
      <c r="AA390" s="636"/>
      <c r="AB390" s="637"/>
      <c r="AC390" s="636"/>
      <c r="AD390" s="638"/>
      <c r="AE390" s="626"/>
    </row>
    <row r="391" spans="1:31">
      <c r="A391" s="643"/>
      <c r="B391" s="644"/>
      <c r="C391" s="630"/>
      <c r="D391" s="630"/>
      <c r="E391" s="630"/>
      <c r="F391" s="630"/>
      <c r="G391" s="631"/>
      <c r="H391" s="630"/>
      <c r="I391" s="630"/>
      <c r="J391" s="630"/>
      <c r="K391" s="630"/>
      <c r="L391" s="630"/>
      <c r="M391" s="626"/>
      <c r="N391" s="630"/>
      <c r="O391" s="630"/>
      <c r="P391" s="630"/>
      <c r="Q391" s="630"/>
      <c r="R391" s="632"/>
      <c r="S391" s="630"/>
      <c r="T391" s="630"/>
      <c r="U391" s="630"/>
      <c r="V391" s="630"/>
      <c r="W391" s="633"/>
      <c r="X391" s="639"/>
      <c r="Y391" s="635"/>
      <c r="Z391" s="636"/>
      <c r="AA391" s="636"/>
      <c r="AB391" s="637"/>
      <c r="AC391" s="636"/>
      <c r="AD391" s="638"/>
      <c r="AE391" s="626"/>
    </row>
    <row r="392" spans="1:31">
      <c r="A392" s="643"/>
      <c r="B392" s="644"/>
      <c r="C392" s="630"/>
      <c r="D392" s="630"/>
      <c r="E392" s="630"/>
      <c r="F392" s="630"/>
      <c r="G392" s="631"/>
      <c r="H392" s="630"/>
      <c r="I392" s="630"/>
      <c r="J392" s="630"/>
      <c r="K392" s="630"/>
      <c r="L392" s="630"/>
      <c r="M392" s="626"/>
      <c r="N392" s="630"/>
      <c r="O392" s="630"/>
      <c r="P392" s="630"/>
      <c r="Q392" s="630"/>
      <c r="R392" s="632"/>
      <c r="S392" s="630"/>
      <c r="T392" s="630"/>
      <c r="U392" s="630"/>
      <c r="V392" s="630"/>
      <c r="W392" s="633"/>
      <c r="X392" s="639"/>
      <c r="Y392" s="635"/>
      <c r="Z392" s="636"/>
      <c r="AA392" s="636"/>
      <c r="AB392" s="637"/>
      <c r="AC392" s="636"/>
      <c r="AD392" s="638"/>
      <c r="AE392" s="626"/>
    </row>
    <row r="393" spans="1:31">
      <c r="A393" s="643"/>
      <c r="B393" s="644"/>
      <c r="C393" s="630"/>
      <c r="D393" s="630"/>
      <c r="E393" s="630"/>
      <c r="F393" s="630"/>
      <c r="G393" s="631"/>
      <c r="H393" s="630"/>
      <c r="I393" s="630"/>
      <c r="J393" s="630"/>
      <c r="K393" s="630"/>
      <c r="L393" s="630"/>
      <c r="M393" s="626"/>
      <c r="N393" s="630"/>
      <c r="O393" s="630"/>
      <c r="P393" s="630"/>
      <c r="Q393" s="630"/>
      <c r="R393" s="632"/>
      <c r="S393" s="630"/>
      <c r="T393" s="630"/>
      <c r="U393" s="630"/>
      <c r="V393" s="630"/>
      <c r="W393" s="633"/>
      <c r="X393" s="639"/>
      <c r="Y393" s="635"/>
      <c r="Z393" s="636"/>
      <c r="AA393" s="636"/>
      <c r="AB393" s="637"/>
      <c r="AC393" s="636"/>
      <c r="AD393" s="638"/>
      <c r="AE393" s="626"/>
    </row>
    <row r="394" spans="1:31">
      <c r="A394" s="643"/>
      <c r="B394" s="644"/>
      <c r="C394" s="630"/>
      <c r="D394" s="630"/>
      <c r="E394" s="630"/>
      <c r="F394" s="630"/>
      <c r="G394" s="631"/>
      <c r="H394" s="630"/>
      <c r="I394" s="630"/>
      <c r="J394" s="630"/>
      <c r="K394" s="630"/>
      <c r="L394" s="630"/>
      <c r="M394" s="626"/>
      <c r="N394" s="630"/>
      <c r="O394" s="630"/>
      <c r="P394" s="630"/>
      <c r="Q394" s="630"/>
      <c r="R394" s="632"/>
      <c r="S394" s="630"/>
      <c r="T394" s="630"/>
      <c r="U394" s="630"/>
      <c r="V394" s="630"/>
      <c r="W394" s="633"/>
      <c r="X394" s="639"/>
      <c r="Y394" s="635"/>
      <c r="Z394" s="636"/>
      <c r="AA394" s="636"/>
      <c r="AB394" s="637"/>
      <c r="AC394" s="636"/>
      <c r="AD394" s="638"/>
      <c r="AE394" s="626"/>
    </row>
    <row r="395" spans="1:31">
      <c r="A395" s="643"/>
      <c r="B395" s="644"/>
      <c r="C395" s="630"/>
      <c r="D395" s="630"/>
      <c r="E395" s="630"/>
      <c r="F395" s="630"/>
      <c r="G395" s="631"/>
      <c r="H395" s="630"/>
      <c r="I395" s="630"/>
      <c r="J395" s="630"/>
      <c r="K395" s="630"/>
      <c r="L395" s="630"/>
      <c r="M395" s="626"/>
      <c r="N395" s="630"/>
      <c r="O395" s="630"/>
      <c r="P395" s="630"/>
      <c r="Q395" s="630"/>
      <c r="R395" s="632"/>
      <c r="S395" s="630"/>
      <c r="T395" s="630"/>
      <c r="U395" s="630"/>
      <c r="V395" s="630"/>
      <c r="W395" s="633"/>
      <c r="X395" s="639"/>
      <c r="Y395" s="635"/>
      <c r="Z395" s="636"/>
      <c r="AA395" s="636"/>
      <c r="AB395" s="637"/>
      <c r="AC395" s="636"/>
      <c r="AD395" s="638"/>
      <c r="AE395" s="626"/>
    </row>
    <row r="396" spans="1:31">
      <c r="A396" s="643"/>
      <c r="B396" s="644"/>
      <c r="C396" s="630"/>
      <c r="D396" s="630"/>
      <c r="E396" s="630"/>
      <c r="F396" s="630"/>
      <c r="G396" s="631"/>
      <c r="H396" s="630"/>
      <c r="I396" s="630"/>
      <c r="J396" s="630"/>
      <c r="K396" s="630"/>
      <c r="L396" s="630"/>
      <c r="M396" s="626"/>
      <c r="N396" s="630"/>
      <c r="O396" s="630"/>
      <c r="P396" s="630"/>
      <c r="Q396" s="630"/>
      <c r="R396" s="632"/>
      <c r="S396" s="630"/>
      <c r="T396" s="630"/>
      <c r="U396" s="630"/>
      <c r="V396" s="630"/>
      <c r="W396" s="633"/>
      <c r="X396" s="639"/>
      <c r="Y396" s="635"/>
      <c r="Z396" s="636"/>
      <c r="AA396" s="636"/>
      <c r="AB396" s="637"/>
      <c r="AC396" s="636"/>
      <c r="AD396" s="638"/>
      <c r="AE396" s="626"/>
    </row>
    <row r="397" spans="1:31">
      <c r="A397" s="643"/>
      <c r="B397" s="644"/>
      <c r="C397" s="630"/>
      <c r="D397" s="630"/>
      <c r="E397" s="630"/>
      <c r="F397" s="630"/>
      <c r="G397" s="631"/>
      <c r="H397" s="630"/>
      <c r="I397" s="630"/>
      <c r="J397" s="630"/>
      <c r="K397" s="630"/>
      <c r="L397" s="630"/>
      <c r="M397" s="626"/>
      <c r="N397" s="630"/>
      <c r="O397" s="630"/>
      <c r="P397" s="630"/>
      <c r="Q397" s="630"/>
      <c r="R397" s="632"/>
      <c r="S397" s="630"/>
      <c r="T397" s="630"/>
      <c r="U397" s="630"/>
      <c r="V397" s="630"/>
      <c r="W397" s="633"/>
      <c r="X397" s="639"/>
      <c r="Y397" s="635"/>
      <c r="Z397" s="636"/>
      <c r="AA397" s="636"/>
      <c r="AB397" s="637"/>
      <c r="AC397" s="636"/>
      <c r="AD397" s="638"/>
      <c r="AE397" s="626"/>
    </row>
    <row r="398" spans="1:31">
      <c r="A398" s="643"/>
      <c r="B398" s="644"/>
      <c r="C398" s="630"/>
      <c r="D398" s="630"/>
      <c r="E398" s="630"/>
      <c r="F398" s="630"/>
      <c r="G398" s="631"/>
      <c r="H398" s="630"/>
      <c r="I398" s="630"/>
      <c r="J398" s="630"/>
      <c r="K398" s="630"/>
      <c r="L398" s="630"/>
      <c r="M398" s="626"/>
      <c r="N398" s="630"/>
      <c r="O398" s="630"/>
      <c r="P398" s="630"/>
      <c r="Q398" s="630"/>
      <c r="R398" s="632"/>
      <c r="S398" s="630"/>
      <c r="T398" s="630"/>
      <c r="U398" s="630"/>
      <c r="V398" s="630"/>
      <c r="W398" s="633"/>
      <c r="X398" s="639"/>
      <c r="Y398" s="635"/>
      <c r="Z398" s="636"/>
      <c r="AA398" s="636"/>
      <c r="AB398" s="637"/>
      <c r="AC398" s="636"/>
      <c r="AD398" s="638"/>
      <c r="AE398" s="626"/>
    </row>
    <row r="399" spans="1:31">
      <c r="A399" s="643"/>
      <c r="B399" s="644"/>
      <c r="C399" s="630"/>
      <c r="D399" s="630"/>
      <c r="E399" s="630"/>
      <c r="F399" s="630"/>
      <c r="G399" s="631"/>
      <c r="H399" s="630"/>
      <c r="I399" s="630"/>
      <c r="J399" s="630"/>
      <c r="K399" s="630"/>
      <c r="L399" s="630"/>
      <c r="M399" s="626"/>
      <c r="N399" s="630"/>
      <c r="O399" s="630"/>
      <c r="P399" s="630"/>
      <c r="Q399" s="630"/>
      <c r="R399" s="632"/>
      <c r="S399" s="630"/>
      <c r="T399" s="630"/>
      <c r="U399" s="630"/>
      <c r="V399" s="630"/>
      <c r="W399" s="633"/>
      <c r="X399" s="639"/>
      <c r="Y399" s="635"/>
      <c r="Z399" s="636"/>
      <c r="AA399" s="636"/>
      <c r="AB399" s="637"/>
      <c r="AC399" s="636"/>
      <c r="AD399" s="638"/>
      <c r="AE399" s="626"/>
    </row>
    <row r="400" spans="1:31">
      <c r="A400" s="643"/>
      <c r="B400" s="644"/>
      <c r="C400" s="630"/>
      <c r="D400" s="630"/>
      <c r="E400" s="630"/>
      <c r="F400" s="630"/>
      <c r="G400" s="631"/>
      <c r="H400" s="630"/>
      <c r="I400" s="630"/>
      <c r="J400" s="630"/>
      <c r="K400" s="630"/>
      <c r="L400" s="630"/>
      <c r="M400" s="626"/>
      <c r="N400" s="630"/>
      <c r="O400" s="630"/>
      <c r="P400" s="630"/>
      <c r="Q400" s="630"/>
      <c r="R400" s="632"/>
      <c r="S400" s="630"/>
      <c r="T400" s="630"/>
      <c r="U400" s="630"/>
      <c r="V400" s="630"/>
      <c r="W400" s="633"/>
      <c r="X400" s="639"/>
      <c r="Y400" s="635"/>
      <c r="Z400" s="636"/>
      <c r="AA400" s="636"/>
      <c r="AB400" s="637"/>
      <c r="AC400" s="636"/>
      <c r="AD400" s="638"/>
      <c r="AE400" s="626"/>
    </row>
    <row r="401" spans="1:31">
      <c r="A401" s="643"/>
      <c r="B401" s="644"/>
      <c r="C401" s="630"/>
      <c r="D401" s="630"/>
      <c r="E401" s="630"/>
      <c r="F401" s="630"/>
      <c r="G401" s="631"/>
      <c r="H401" s="630"/>
      <c r="I401" s="630"/>
      <c r="J401" s="630"/>
      <c r="K401" s="630"/>
      <c r="L401" s="630"/>
      <c r="M401" s="626"/>
      <c r="N401" s="630"/>
      <c r="O401" s="630"/>
      <c r="P401" s="630"/>
      <c r="Q401" s="630"/>
      <c r="R401" s="632"/>
      <c r="S401" s="630"/>
      <c r="T401" s="630"/>
      <c r="U401" s="630"/>
      <c r="V401" s="630"/>
      <c r="W401" s="633"/>
      <c r="X401" s="639"/>
      <c r="Y401" s="635"/>
      <c r="Z401" s="636"/>
      <c r="AA401" s="636"/>
      <c r="AB401" s="637"/>
      <c r="AC401" s="636"/>
      <c r="AD401" s="638"/>
      <c r="AE401" s="626"/>
    </row>
    <row r="402" spans="1:31">
      <c r="A402" s="643"/>
      <c r="B402" s="644"/>
      <c r="C402" s="630"/>
      <c r="D402" s="630"/>
      <c r="E402" s="630"/>
      <c r="F402" s="630"/>
      <c r="G402" s="631"/>
      <c r="H402" s="630"/>
      <c r="I402" s="630"/>
      <c r="J402" s="630"/>
      <c r="K402" s="630"/>
      <c r="L402" s="630"/>
      <c r="M402" s="626"/>
      <c r="N402" s="630"/>
      <c r="O402" s="630"/>
      <c r="P402" s="630"/>
      <c r="Q402" s="630"/>
      <c r="R402" s="632"/>
      <c r="S402" s="630"/>
      <c r="T402" s="630"/>
      <c r="U402" s="630"/>
      <c r="V402" s="630"/>
      <c r="W402" s="633"/>
      <c r="X402" s="639"/>
      <c r="Y402" s="635"/>
      <c r="Z402" s="636"/>
      <c r="AA402" s="636"/>
      <c r="AB402" s="637"/>
      <c r="AC402" s="636"/>
      <c r="AD402" s="638"/>
      <c r="AE402" s="626"/>
    </row>
    <row r="403" spans="1:31">
      <c r="A403" s="643"/>
      <c r="B403" s="644"/>
      <c r="C403" s="630"/>
      <c r="D403" s="630"/>
      <c r="E403" s="630"/>
      <c r="F403" s="630"/>
      <c r="G403" s="631"/>
      <c r="H403" s="630"/>
      <c r="I403" s="630"/>
      <c r="J403" s="630"/>
      <c r="K403" s="630"/>
      <c r="L403" s="630"/>
      <c r="M403" s="626"/>
      <c r="N403" s="630"/>
      <c r="O403" s="630"/>
      <c r="P403" s="630"/>
      <c r="Q403" s="630"/>
      <c r="R403" s="632"/>
      <c r="S403" s="630"/>
      <c r="T403" s="630"/>
      <c r="U403" s="630"/>
      <c r="V403" s="630"/>
      <c r="W403" s="633"/>
      <c r="X403" s="639"/>
      <c r="Y403" s="635"/>
      <c r="Z403" s="636"/>
      <c r="AA403" s="636"/>
      <c r="AB403" s="637"/>
      <c r="AC403" s="636"/>
      <c r="AD403" s="638"/>
      <c r="AE403" s="626"/>
    </row>
    <row r="404" spans="1:31">
      <c r="A404" s="643"/>
      <c r="B404" s="644"/>
      <c r="C404" s="630"/>
      <c r="D404" s="630"/>
      <c r="E404" s="630"/>
      <c r="F404" s="630"/>
      <c r="G404" s="631"/>
      <c r="H404" s="630"/>
      <c r="I404" s="630"/>
      <c r="J404" s="630"/>
      <c r="K404" s="630"/>
      <c r="L404" s="630"/>
      <c r="M404" s="626"/>
      <c r="N404" s="630"/>
      <c r="O404" s="630"/>
      <c r="P404" s="630"/>
      <c r="Q404" s="630"/>
      <c r="R404" s="632"/>
      <c r="S404" s="630"/>
      <c r="T404" s="630"/>
      <c r="U404" s="630"/>
      <c r="V404" s="630"/>
      <c r="W404" s="633"/>
      <c r="X404" s="639"/>
      <c r="Y404" s="635"/>
      <c r="Z404" s="636"/>
      <c r="AA404" s="636"/>
      <c r="AB404" s="637"/>
      <c r="AC404" s="636"/>
      <c r="AD404" s="638"/>
      <c r="AE404" s="626"/>
    </row>
    <row r="405" spans="1:31">
      <c r="A405" s="643"/>
      <c r="B405" s="644"/>
      <c r="C405" s="630"/>
      <c r="D405" s="630"/>
      <c r="E405" s="630"/>
      <c r="F405" s="630"/>
      <c r="G405" s="631"/>
      <c r="H405" s="630"/>
      <c r="I405" s="630"/>
      <c r="J405" s="630"/>
      <c r="K405" s="630"/>
      <c r="L405" s="630"/>
      <c r="M405" s="626"/>
      <c r="N405" s="630"/>
      <c r="O405" s="630"/>
      <c r="P405" s="630"/>
      <c r="Q405" s="630"/>
      <c r="R405" s="632"/>
      <c r="S405" s="630"/>
      <c r="T405" s="630"/>
      <c r="U405" s="630"/>
      <c r="V405" s="630"/>
      <c r="W405" s="633"/>
      <c r="X405" s="639"/>
      <c r="Y405" s="635"/>
      <c r="Z405" s="636"/>
      <c r="AA405" s="636"/>
      <c r="AB405" s="637"/>
      <c r="AC405" s="636"/>
      <c r="AD405" s="638"/>
      <c r="AE405" s="626"/>
    </row>
    <row r="406" spans="1:31">
      <c r="A406" s="643"/>
      <c r="B406" s="644"/>
      <c r="C406" s="630"/>
      <c r="D406" s="630"/>
      <c r="E406" s="630"/>
      <c r="F406" s="630"/>
      <c r="G406" s="631"/>
      <c r="H406" s="630"/>
      <c r="I406" s="630"/>
      <c r="J406" s="630"/>
      <c r="K406" s="630"/>
      <c r="L406" s="630"/>
      <c r="M406" s="626"/>
      <c r="N406" s="630"/>
      <c r="O406" s="630"/>
      <c r="P406" s="630"/>
      <c r="Q406" s="630"/>
      <c r="R406" s="632"/>
      <c r="S406" s="630"/>
      <c r="T406" s="630"/>
      <c r="U406" s="630"/>
      <c r="V406" s="630"/>
      <c r="W406" s="633"/>
      <c r="X406" s="639"/>
      <c r="Y406" s="635"/>
      <c r="Z406" s="636"/>
      <c r="AA406" s="636"/>
      <c r="AB406" s="637"/>
      <c r="AC406" s="636"/>
      <c r="AD406" s="638"/>
      <c r="AE406" s="626"/>
    </row>
    <row r="407" spans="1:31">
      <c r="A407" s="643"/>
      <c r="B407" s="644"/>
      <c r="C407" s="630"/>
      <c r="D407" s="630"/>
      <c r="E407" s="630"/>
      <c r="F407" s="630"/>
      <c r="G407" s="631"/>
      <c r="H407" s="630"/>
      <c r="I407" s="630"/>
      <c r="J407" s="630"/>
      <c r="K407" s="630"/>
      <c r="L407" s="630"/>
      <c r="M407" s="626"/>
      <c r="N407" s="630"/>
      <c r="O407" s="630"/>
      <c r="P407" s="630"/>
      <c r="Q407" s="630"/>
      <c r="R407" s="632"/>
      <c r="S407" s="630"/>
      <c r="T407" s="630"/>
      <c r="U407" s="630"/>
      <c r="V407" s="630"/>
      <c r="W407" s="633"/>
      <c r="X407" s="639"/>
      <c r="Y407" s="635"/>
      <c r="Z407" s="636"/>
      <c r="AA407" s="636"/>
      <c r="AB407" s="637"/>
      <c r="AC407" s="636"/>
      <c r="AD407" s="638"/>
      <c r="AE407" s="626"/>
    </row>
    <row r="408" spans="1:31">
      <c r="A408" s="643"/>
      <c r="B408" s="644"/>
      <c r="C408" s="630"/>
      <c r="D408" s="630"/>
      <c r="E408" s="630"/>
      <c r="F408" s="630"/>
      <c r="G408" s="631"/>
      <c r="H408" s="630"/>
      <c r="I408" s="630"/>
      <c r="J408" s="630"/>
      <c r="K408" s="630"/>
      <c r="L408" s="630"/>
      <c r="M408" s="626"/>
      <c r="N408" s="630"/>
      <c r="O408" s="630"/>
      <c r="P408" s="630"/>
      <c r="Q408" s="630"/>
      <c r="R408" s="632"/>
      <c r="S408" s="630"/>
      <c r="T408" s="630"/>
      <c r="U408" s="630"/>
      <c r="V408" s="630"/>
      <c r="W408" s="633"/>
      <c r="X408" s="639"/>
      <c r="Y408" s="635"/>
      <c r="Z408" s="636"/>
      <c r="AA408" s="636"/>
      <c r="AB408" s="637"/>
      <c r="AC408" s="636"/>
      <c r="AD408" s="638"/>
      <c r="AE408" s="626"/>
    </row>
    <row r="409" spans="1:31">
      <c r="A409" s="643"/>
      <c r="B409" s="644"/>
      <c r="C409" s="630"/>
      <c r="D409" s="630"/>
      <c r="E409" s="630"/>
      <c r="F409" s="630"/>
      <c r="G409" s="631"/>
      <c r="H409" s="630"/>
      <c r="I409" s="630"/>
      <c r="J409" s="630"/>
      <c r="K409" s="630"/>
      <c r="L409" s="630"/>
      <c r="M409" s="626"/>
      <c r="N409" s="630"/>
      <c r="O409" s="630"/>
      <c r="P409" s="630"/>
      <c r="Q409" s="630"/>
      <c r="R409" s="632"/>
      <c r="S409" s="630"/>
      <c r="T409" s="630"/>
      <c r="U409" s="630"/>
      <c r="V409" s="630"/>
      <c r="W409" s="633"/>
      <c r="X409" s="639"/>
      <c r="Y409" s="635"/>
      <c r="Z409" s="636"/>
      <c r="AA409" s="636"/>
      <c r="AB409" s="637"/>
      <c r="AC409" s="636"/>
      <c r="AD409" s="638"/>
      <c r="AE409" s="626"/>
    </row>
    <row r="410" spans="1:31">
      <c r="A410" s="643"/>
      <c r="B410" s="644"/>
      <c r="C410" s="630"/>
      <c r="D410" s="630"/>
      <c r="E410" s="630"/>
      <c r="F410" s="630"/>
      <c r="G410" s="631"/>
      <c r="H410" s="630"/>
      <c r="I410" s="630"/>
      <c r="J410" s="630"/>
      <c r="K410" s="630"/>
      <c r="L410" s="630"/>
      <c r="M410" s="626"/>
      <c r="N410" s="630"/>
      <c r="O410" s="630"/>
      <c r="P410" s="630"/>
      <c r="Q410" s="630"/>
      <c r="R410" s="632"/>
      <c r="S410" s="630"/>
      <c r="T410" s="630"/>
      <c r="U410" s="630"/>
      <c r="V410" s="630"/>
      <c r="W410" s="633"/>
      <c r="X410" s="639"/>
      <c r="Y410" s="635"/>
      <c r="Z410" s="636"/>
      <c r="AA410" s="636"/>
      <c r="AB410" s="637"/>
      <c r="AC410" s="636"/>
      <c r="AD410" s="638"/>
      <c r="AE410" s="626"/>
    </row>
    <row r="411" spans="1:31">
      <c r="A411" s="643"/>
      <c r="B411" s="644"/>
      <c r="C411" s="630"/>
      <c r="D411" s="630"/>
      <c r="E411" s="630"/>
      <c r="F411" s="630"/>
      <c r="G411" s="631"/>
      <c r="H411" s="630"/>
      <c r="I411" s="630"/>
      <c r="J411" s="630"/>
      <c r="K411" s="630"/>
      <c r="L411" s="630"/>
      <c r="M411" s="626"/>
      <c r="N411" s="630"/>
      <c r="O411" s="630"/>
      <c r="P411" s="630"/>
      <c r="Q411" s="630"/>
      <c r="R411" s="632"/>
      <c r="S411" s="630"/>
      <c r="T411" s="630"/>
      <c r="U411" s="630"/>
      <c r="V411" s="630"/>
      <c r="W411" s="633"/>
      <c r="X411" s="639"/>
      <c r="Y411" s="635"/>
      <c r="Z411" s="636"/>
      <c r="AA411" s="636"/>
      <c r="AB411" s="637"/>
      <c r="AC411" s="636"/>
      <c r="AD411" s="638"/>
      <c r="AE411" s="626"/>
    </row>
    <row r="412" spans="1:31">
      <c r="A412" s="643"/>
      <c r="B412" s="644"/>
      <c r="C412" s="630"/>
      <c r="D412" s="630"/>
      <c r="E412" s="630"/>
      <c r="F412" s="630"/>
      <c r="G412" s="631"/>
      <c r="H412" s="630"/>
      <c r="I412" s="630"/>
      <c r="J412" s="630"/>
      <c r="K412" s="630"/>
      <c r="L412" s="630"/>
      <c r="M412" s="626"/>
      <c r="N412" s="630"/>
      <c r="O412" s="630"/>
      <c r="P412" s="630"/>
      <c r="Q412" s="630"/>
      <c r="R412" s="632"/>
      <c r="S412" s="630"/>
      <c r="T412" s="630"/>
      <c r="U412" s="630"/>
      <c r="V412" s="630"/>
      <c r="W412" s="633"/>
      <c r="X412" s="639"/>
      <c r="Y412" s="635"/>
      <c r="Z412" s="636"/>
      <c r="AA412" s="636"/>
      <c r="AB412" s="637"/>
      <c r="AC412" s="636"/>
      <c r="AD412" s="638"/>
      <c r="AE412" s="626"/>
    </row>
    <row r="413" spans="1:31">
      <c r="A413" s="643"/>
      <c r="B413" s="644"/>
      <c r="C413" s="630"/>
      <c r="D413" s="630"/>
      <c r="E413" s="630"/>
      <c r="F413" s="630"/>
      <c r="G413" s="631"/>
      <c r="H413" s="630"/>
      <c r="I413" s="630"/>
      <c r="J413" s="630"/>
      <c r="K413" s="630"/>
      <c r="L413" s="630"/>
      <c r="M413" s="626"/>
      <c r="N413" s="630"/>
      <c r="O413" s="630"/>
      <c r="P413" s="630"/>
      <c r="Q413" s="630"/>
      <c r="R413" s="632"/>
      <c r="S413" s="630"/>
      <c r="T413" s="630"/>
      <c r="U413" s="630"/>
      <c r="V413" s="630"/>
      <c r="W413" s="633"/>
      <c r="X413" s="639"/>
      <c r="Y413" s="635"/>
      <c r="Z413" s="636"/>
      <c r="AA413" s="636"/>
      <c r="AB413" s="637"/>
      <c r="AC413" s="636"/>
      <c r="AD413" s="638"/>
      <c r="AE413" s="626"/>
    </row>
    <row r="414" spans="1:31">
      <c r="A414" s="643"/>
      <c r="B414" s="644"/>
      <c r="C414" s="630"/>
      <c r="D414" s="630"/>
      <c r="E414" s="630"/>
      <c r="F414" s="630"/>
      <c r="G414" s="631"/>
      <c r="H414" s="630"/>
      <c r="I414" s="630"/>
      <c r="J414" s="630"/>
      <c r="K414" s="630"/>
      <c r="L414" s="630"/>
      <c r="M414" s="626"/>
      <c r="N414" s="630"/>
      <c r="O414" s="630"/>
      <c r="P414" s="630"/>
      <c r="Q414" s="630"/>
      <c r="R414" s="632"/>
      <c r="S414" s="630"/>
      <c r="T414" s="630"/>
      <c r="U414" s="630"/>
      <c r="V414" s="630"/>
      <c r="W414" s="633"/>
      <c r="X414" s="639"/>
      <c r="Y414" s="635"/>
      <c r="Z414" s="636"/>
      <c r="AA414" s="636"/>
      <c r="AB414" s="637"/>
      <c r="AC414" s="636"/>
      <c r="AD414" s="638"/>
      <c r="AE414" s="626"/>
    </row>
    <row r="415" spans="1:31">
      <c r="A415" s="643"/>
      <c r="B415" s="644"/>
      <c r="C415" s="630"/>
      <c r="D415" s="630"/>
      <c r="E415" s="630"/>
      <c r="F415" s="630"/>
      <c r="G415" s="631"/>
      <c r="H415" s="630"/>
      <c r="I415" s="630"/>
      <c r="J415" s="630"/>
      <c r="K415" s="630"/>
      <c r="L415" s="630"/>
      <c r="M415" s="626"/>
      <c r="N415" s="630"/>
      <c r="O415" s="630"/>
      <c r="P415" s="630"/>
      <c r="Q415" s="630"/>
      <c r="R415" s="632"/>
      <c r="S415" s="630"/>
      <c r="T415" s="630"/>
      <c r="U415" s="630"/>
      <c r="V415" s="630"/>
      <c r="W415" s="633"/>
      <c r="X415" s="639"/>
      <c r="Y415" s="635"/>
      <c r="Z415" s="636"/>
      <c r="AA415" s="636"/>
      <c r="AB415" s="637"/>
      <c r="AC415" s="636"/>
      <c r="AD415" s="638"/>
      <c r="AE415" s="626"/>
    </row>
    <row r="416" spans="1:31">
      <c r="A416" s="643"/>
      <c r="B416" s="644"/>
      <c r="C416" s="630"/>
      <c r="D416" s="630"/>
      <c r="E416" s="630"/>
      <c r="F416" s="630"/>
      <c r="G416" s="631"/>
      <c r="H416" s="630"/>
      <c r="I416" s="630"/>
      <c r="J416" s="630"/>
      <c r="K416" s="630"/>
      <c r="L416" s="630"/>
      <c r="M416" s="626"/>
      <c r="N416" s="630"/>
      <c r="O416" s="630"/>
      <c r="P416" s="630"/>
      <c r="Q416" s="630"/>
      <c r="R416" s="632"/>
      <c r="S416" s="630"/>
      <c r="T416" s="630"/>
      <c r="U416" s="630"/>
      <c r="V416" s="630"/>
      <c r="W416" s="633"/>
      <c r="X416" s="639"/>
      <c r="Y416" s="635"/>
      <c r="Z416" s="636"/>
      <c r="AA416" s="636"/>
      <c r="AB416" s="637"/>
      <c r="AC416" s="636"/>
      <c r="AD416" s="638"/>
      <c r="AE416" s="626"/>
    </row>
    <row r="417" spans="1:31">
      <c r="A417" s="643"/>
      <c r="B417" s="644"/>
      <c r="C417" s="630"/>
      <c r="D417" s="630"/>
      <c r="E417" s="630"/>
      <c r="F417" s="630"/>
      <c r="G417" s="631"/>
      <c r="H417" s="630"/>
      <c r="I417" s="630"/>
      <c r="J417" s="630"/>
      <c r="K417" s="630"/>
      <c r="L417" s="630"/>
      <c r="M417" s="626"/>
      <c r="N417" s="630"/>
      <c r="O417" s="630"/>
      <c r="P417" s="630"/>
      <c r="Q417" s="630"/>
      <c r="R417" s="632"/>
      <c r="S417" s="630"/>
      <c r="T417" s="630"/>
      <c r="U417" s="630"/>
      <c r="V417" s="630"/>
      <c r="W417" s="633"/>
      <c r="X417" s="639"/>
      <c r="Y417" s="635"/>
      <c r="Z417" s="636"/>
      <c r="AA417" s="636"/>
      <c r="AB417" s="637"/>
      <c r="AC417" s="636"/>
      <c r="AD417" s="638"/>
      <c r="AE417" s="626"/>
    </row>
    <row r="418" spans="1:31">
      <c r="A418" s="643"/>
      <c r="B418" s="644"/>
      <c r="C418" s="630"/>
      <c r="D418" s="630"/>
      <c r="E418" s="630"/>
      <c r="F418" s="630"/>
      <c r="G418" s="631"/>
      <c r="H418" s="630"/>
      <c r="I418" s="630"/>
      <c r="J418" s="630"/>
      <c r="K418" s="630"/>
      <c r="L418" s="630"/>
      <c r="M418" s="626"/>
      <c r="N418" s="630"/>
      <c r="O418" s="630"/>
      <c r="P418" s="630"/>
      <c r="Q418" s="630"/>
      <c r="R418" s="632"/>
      <c r="S418" s="630"/>
      <c r="T418" s="630"/>
      <c r="U418" s="630"/>
      <c r="V418" s="630"/>
      <c r="W418" s="633"/>
      <c r="X418" s="639"/>
      <c r="Y418" s="635"/>
      <c r="Z418" s="636"/>
      <c r="AA418" s="636"/>
      <c r="AB418" s="637"/>
      <c r="AC418" s="636"/>
      <c r="AD418" s="638"/>
      <c r="AE418" s="626"/>
    </row>
    <row r="419" spans="1:31">
      <c r="A419" s="643"/>
      <c r="B419" s="644"/>
      <c r="C419" s="630"/>
      <c r="D419" s="630"/>
      <c r="E419" s="630"/>
      <c r="F419" s="630"/>
      <c r="G419" s="631"/>
      <c r="H419" s="630"/>
      <c r="I419" s="630"/>
      <c r="J419" s="630"/>
      <c r="K419" s="630"/>
      <c r="L419" s="630"/>
      <c r="M419" s="626"/>
      <c r="N419" s="630"/>
      <c r="O419" s="630"/>
      <c r="P419" s="630"/>
      <c r="Q419" s="630"/>
      <c r="R419" s="632"/>
      <c r="S419" s="630"/>
      <c r="T419" s="630"/>
      <c r="U419" s="630"/>
      <c r="V419" s="630"/>
      <c r="W419" s="633"/>
      <c r="X419" s="639"/>
      <c r="Y419" s="635"/>
      <c r="Z419" s="636"/>
      <c r="AA419" s="636"/>
      <c r="AB419" s="637"/>
      <c r="AC419" s="636"/>
      <c r="AD419" s="638"/>
      <c r="AE419" s="626"/>
    </row>
    <row r="420" spans="1:31">
      <c r="A420" s="643"/>
      <c r="B420" s="644"/>
      <c r="C420" s="630"/>
      <c r="D420" s="630"/>
      <c r="E420" s="630"/>
      <c r="F420" s="630"/>
      <c r="G420" s="631"/>
      <c r="H420" s="630"/>
      <c r="I420" s="630"/>
      <c r="J420" s="630"/>
      <c r="K420" s="630"/>
      <c r="L420" s="630"/>
      <c r="M420" s="626"/>
      <c r="N420" s="630"/>
      <c r="O420" s="630"/>
      <c r="P420" s="630"/>
      <c r="Q420" s="630"/>
      <c r="R420" s="632"/>
      <c r="S420" s="630"/>
      <c r="T420" s="630"/>
      <c r="U420" s="630"/>
      <c r="V420" s="630"/>
      <c r="W420" s="633"/>
      <c r="X420" s="639"/>
      <c r="Y420" s="635"/>
      <c r="Z420" s="636"/>
      <c r="AA420" s="636"/>
      <c r="AB420" s="637"/>
      <c r="AC420" s="636"/>
      <c r="AD420" s="638"/>
      <c r="AE420" s="626"/>
    </row>
    <row r="421" spans="1:31">
      <c r="A421" s="643"/>
      <c r="B421" s="644"/>
      <c r="C421" s="630"/>
      <c r="D421" s="630"/>
      <c r="E421" s="630"/>
      <c r="F421" s="630"/>
      <c r="G421" s="631"/>
      <c r="H421" s="630"/>
      <c r="I421" s="630"/>
      <c r="J421" s="630"/>
      <c r="K421" s="630"/>
      <c r="L421" s="630"/>
      <c r="M421" s="626"/>
      <c r="N421" s="630"/>
      <c r="O421" s="630"/>
      <c r="P421" s="630"/>
      <c r="Q421" s="630"/>
      <c r="R421" s="632"/>
      <c r="S421" s="630"/>
      <c r="T421" s="630"/>
      <c r="U421" s="630"/>
      <c r="V421" s="630"/>
      <c r="W421" s="633"/>
      <c r="X421" s="639"/>
      <c r="Y421" s="635"/>
      <c r="Z421" s="636"/>
      <c r="AA421" s="636"/>
      <c r="AB421" s="637"/>
      <c r="AC421" s="636"/>
      <c r="AD421" s="638"/>
      <c r="AE421" s="626"/>
    </row>
    <row r="422" spans="1:31">
      <c r="A422" s="643"/>
      <c r="B422" s="644"/>
      <c r="C422" s="630"/>
      <c r="D422" s="630"/>
      <c r="E422" s="630"/>
      <c r="F422" s="630"/>
      <c r="G422" s="631"/>
      <c r="H422" s="630"/>
      <c r="I422" s="630"/>
      <c r="J422" s="630"/>
      <c r="K422" s="630"/>
      <c r="L422" s="630"/>
      <c r="M422" s="626"/>
      <c r="N422" s="630"/>
      <c r="O422" s="630"/>
      <c r="P422" s="630"/>
      <c r="Q422" s="630"/>
      <c r="R422" s="632"/>
      <c r="S422" s="630"/>
      <c r="T422" s="630"/>
      <c r="U422" s="630"/>
      <c r="V422" s="630"/>
      <c r="W422" s="633"/>
      <c r="X422" s="639"/>
      <c r="Y422" s="635"/>
      <c r="Z422" s="636"/>
      <c r="AA422" s="636"/>
      <c r="AB422" s="637"/>
      <c r="AC422" s="636"/>
      <c r="AD422" s="638"/>
      <c r="AE422" s="626"/>
    </row>
    <row r="423" spans="1:31">
      <c r="A423" s="643"/>
      <c r="B423" s="644"/>
      <c r="C423" s="630"/>
      <c r="D423" s="630"/>
      <c r="E423" s="630"/>
      <c r="F423" s="630"/>
      <c r="G423" s="631"/>
      <c r="H423" s="630"/>
      <c r="I423" s="630"/>
      <c r="J423" s="630"/>
      <c r="K423" s="630"/>
      <c r="L423" s="630"/>
      <c r="M423" s="626"/>
      <c r="N423" s="630"/>
      <c r="O423" s="630"/>
      <c r="P423" s="630"/>
      <c r="Q423" s="630"/>
      <c r="R423" s="632"/>
      <c r="S423" s="630"/>
      <c r="T423" s="630"/>
      <c r="U423" s="630"/>
      <c r="V423" s="630"/>
      <c r="W423" s="633"/>
      <c r="X423" s="639"/>
      <c r="Y423" s="635"/>
      <c r="Z423" s="636"/>
      <c r="AA423" s="636"/>
      <c r="AB423" s="637"/>
      <c r="AC423" s="636"/>
      <c r="AD423" s="638"/>
      <c r="AE423" s="626"/>
    </row>
    <row r="424" spans="1:31">
      <c r="A424" s="643"/>
      <c r="B424" s="644"/>
      <c r="C424" s="630"/>
      <c r="D424" s="630"/>
      <c r="E424" s="630"/>
      <c r="F424" s="630"/>
      <c r="G424" s="631"/>
      <c r="H424" s="630"/>
      <c r="I424" s="630"/>
      <c r="J424" s="630"/>
      <c r="K424" s="630"/>
      <c r="L424" s="630"/>
      <c r="M424" s="626"/>
      <c r="N424" s="630"/>
      <c r="O424" s="630"/>
      <c r="P424" s="630"/>
      <c r="Q424" s="630"/>
      <c r="R424" s="632"/>
      <c r="S424" s="630"/>
      <c r="T424" s="630"/>
      <c r="U424" s="630"/>
      <c r="V424" s="630"/>
      <c r="W424" s="633"/>
      <c r="X424" s="639"/>
      <c r="Y424" s="635"/>
      <c r="Z424" s="636"/>
      <c r="AA424" s="636"/>
      <c r="AB424" s="637"/>
      <c r="AC424" s="636"/>
      <c r="AD424" s="638"/>
      <c r="AE424" s="626"/>
    </row>
    <row r="425" spans="1:31">
      <c r="A425" s="643"/>
      <c r="B425" s="644"/>
      <c r="C425" s="630"/>
      <c r="D425" s="630"/>
      <c r="E425" s="630"/>
      <c r="F425" s="630"/>
      <c r="G425" s="631"/>
      <c r="H425" s="630"/>
      <c r="I425" s="630"/>
      <c r="J425" s="630"/>
      <c r="K425" s="630"/>
      <c r="L425" s="630"/>
      <c r="M425" s="626"/>
      <c r="N425" s="630"/>
      <c r="O425" s="630"/>
      <c r="P425" s="630"/>
      <c r="Q425" s="630"/>
      <c r="R425" s="632"/>
      <c r="S425" s="630"/>
      <c r="T425" s="630"/>
      <c r="U425" s="630"/>
      <c r="V425" s="630"/>
      <c r="W425" s="633"/>
      <c r="X425" s="639"/>
      <c r="Y425" s="635"/>
      <c r="Z425" s="636"/>
      <c r="AA425" s="636"/>
      <c r="AB425" s="637"/>
      <c r="AC425" s="636"/>
      <c r="AD425" s="638"/>
      <c r="AE425" s="626"/>
    </row>
    <row r="426" spans="1:31">
      <c r="A426" s="643"/>
      <c r="B426" s="644"/>
      <c r="C426" s="630"/>
      <c r="D426" s="630"/>
      <c r="E426" s="630"/>
      <c r="F426" s="630"/>
      <c r="G426" s="631"/>
      <c r="H426" s="630"/>
      <c r="I426" s="630"/>
      <c r="J426" s="630"/>
      <c r="K426" s="630"/>
      <c r="L426" s="630"/>
      <c r="M426" s="626"/>
      <c r="N426" s="630"/>
      <c r="O426" s="630"/>
      <c r="P426" s="630"/>
      <c r="Q426" s="630"/>
      <c r="R426" s="632"/>
      <c r="S426" s="630"/>
      <c r="T426" s="630"/>
      <c r="U426" s="630"/>
      <c r="V426" s="630"/>
      <c r="W426" s="633"/>
      <c r="X426" s="639"/>
      <c r="Y426" s="635"/>
      <c r="Z426" s="636"/>
      <c r="AA426" s="636"/>
      <c r="AB426" s="637"/>
      <c r="AC426" s="636"/>
      <c r="AD426" s="638"/>
      <c r="AE426" s="626"/>
    </row>
    <row r="427" spans="1:31">
      <c r="A427" s="643"/>
      <c r="B427" s="644"/>
      <c r="C427" s="630"/>
      <c r="D427" s="630"/>
      <c r="E427" s="630"/>
      <c r="F427" s="630"/>
      <c r="G427" s="631"/>
      <c r="H427" s="630"/>
      <c r="I427" s="630"/>
      <c r="J427" s="630"/>
      <c r="K427" s="630"/>
      <c r="L427" s="630"/>
      <c r="M427" s="626"/>
      <c r="N427" s="630"/>
      <c r="O427" s="630"/>
      <c r="P427" s="630"/>
      <c r="Q427" s="630"/>
      <c r="R427" s="632"/>
      <c r="S427" s="630"/>
      <c r="T427" s="630"/>
      <c r="U427" s="630"/>
      <c r="V427" s="630"/>
      <c r="W427" s="633"/>
      <c r="X427" s="639"/>
      <c r="Y427" s="635"/>
      <c r="Z427" s="636"/>
      <c r="AA427" s="636"/>
      <c r="AB427" s="637"/>
      <c r="AC427" s="636"/>
      <c r="AD427" s="638"/>
      <c r="AE427" s="626"/>
    </row>
    <row r="428" spans="1:31">
      <c r="A428" s="643"/>
      <c r="B428" s="644"/>
      <c r="C428" s="630"/>
      <c r="D428" s="630"/>
      <c r="E428" s="630"/>
      <c r="F428" s="630"/>
      <c r="G428" s="631"/>
      <c r="H428" s="630"/>
      <c r="I428" s="630"/>
      <c r="J428" s="630"/>
      <c r="K428" s="630"/>
      <c r="L428" s="630"/>
      <c r="M428" s="626"/>
      <c r="N428" s="630"/>
      <c r="O428" s="630"/>
      <c r="P428" s="630"/>
      <c r="Q428" s="630"/>
      <c r="R428" s="632"/>
      <c r="S428" s="630"/>
      <c r="T428" s="630"/>
      <c r="U428" s="630"/>
      <c r="V428" s="630"/>
      <c r="W428" s="633"/>
      <c r="X428" s="639"/>
      <c r="Y428" s="635"/>
      <c r="Z428" s="636"/>
      <c r="AA428" s="636"/>
      <c r="AB428" s="637"/>
      <c r="AC428" s="636"/>
      <c r="AD428" s="638"/>
      <c r="AE428" s="626"/>
    </row>
    <row r="429" spans="1:31">
      <c r="A429" s="643"/>
      <c r="B429" s="644"/>
      <c r="C429" s="630"/>
      <c r="D429" s="630"/>
      <c r="E429" s="630"/>
      <c r="F429" s="630"/>
      <c r="G429" s="631"/>
      <c r="H429" s="630"/>
      <c r="I429" s="630"/>
      <c r="J429" s="630"/>
      <c r="K429" s="630"/>
      <c r="L429" s="630"/>
      <c r="M429" s="626"/>
      <c r="N429" s="630"/>
      <c r="O429" s="630"/>
      <c r="P429" s="630"/>
      <c r="Q429" s="630"/>
      <c r="R429" s="632"/>
      <c r="S429" s="630"/>
      <c r="T429" s="630"/>
      <c r="U429" s="630"/>
      <c r="V429" s="630"/>
      <c r="W429" s="633"/>
      <c r="X429" s="639"/>
      <c r="Y429" s="635"/>
      <c r="Z429" s="636"/>
      <c r="AA429" s="636"/>
      <c r="AB429" s="637"/>
      <c r="AC429" s="636"/>
      <c r="AD429" s="638"/>
      <c r="AE429" s="626"/>
    </row>
    <row r="430" spans="1:31">
      <c r="A430" s="643"/>
      <c r="B430" s="644"/>
      <c r="C430" s="630"/>
      <c r="D430" s="630"/>
      <c r="E430" s="630"/>
      <c r="F430" s="630"/>
      <c r="G430" s="631"/>
      <c r="H430" s="630"/>
      <c r="I430" s="630"/>
      <c r="J430" s="630"/>
      <c r="K430" s="630"/>
      <c r="L430" s="630"/>
      <c r="M430" s="626"/>
      <c r="N430" s="630"/>
      <c r="O430" s="630"/>
      <c r="P430" s="630"/>
      <c r="Q430" s="630"/>
      <c r="R430" s="632"/>
      <c r="S430" s="630"/>
      <c r="T430" s="630"/>
      <c r="U430" s="630"/>
      <c r="V430" s="630"/>
      <c r="W430" s="633"/>
      <c r="X430" s="639"/>
      <c r="Y430" s="635"/>
      <c r="Z430" s="636"/>
      <c r="AA430" s="636"/>
      <c r="AB430" s="637"/>
      <c r="AC430" s="636"/>
      <c r="AD430" s="638"/>
      <c r="AE430" s="626"/>
    </row>
    <row r="431" spans="1:31">
      <c r="A431" s="643"/>
      <c r="B431" s="644"/>
      <c r="C431" s="630"/>
      <c r="D431" s="630"/>
      <c r="E431" s="630"/>
      <c r="F431" s="630"/>
      <c r="G431" s="631"/>
      <c r="H431" s="630"/>
      <c r="I431" s="630"/>
      <c r="J431" s="630"/>
      <c r="K431" s="630"/>
      <c r="L431" s="630"/>
      <c r="M431" s="626"/>
      <c r="N431" s="630"/>
      <c r="O431" s="630"/>
      <c r="P431" s="630"/>
      <c r="Q431" s="630"/>
      <c r="R431" s="632"/>
      <c r="S431" s="630"/>
      <c r="T431" s="630"/>
      <c r="U431" s="630"/>
      <c r="V431" s="630"/>
      <c r="W431" s="633"/>
      <c r="X431" s="639"/>
      <c r="Y431" s="635"/>
      <c r="Z431" s="636"/>
      <c r="AA431" s="636"/>
      <c r="AB431" s="637"/>
      <c r="AC431" s="636"/>
      <c r="AD431" s="638"/>
      <c r="AE431" s="626"/>
    </row>
    <row r="432" spans="1:31">
      <c r="A432" s="643"/>
      <c r="B432" s="644"/>
      <c r="C432" s="630"/>
      <c r="D432" s="630"/>
      <c r="E432" s="630"/>
      <c r="F432" s="630"/>
      <c r="G432" s="631"/>
      <c r="H432" s="630"/>
      <c r="I432" s="630"/>
      <c r="J432" s="630"/>
      <c r="K432" s="630"/>
      <c r="L432" s="630"/>
      <c r="M432" s="626"/>
      <c r="N432" s="630"/>
      <c r="O432" s="630"/>
      <c r="P432" s="630"/>
      <c r="Q432" s="630"/>
      <c r="R432" s="632"/>
      <c r="S432" s="630"/>
      <c r="T432" s="630"/>
      <c r="U432" s="630"/>
      <c r="V432" s="630"/>
      <c r="W432" s="633"/>
      <c r="X432" s="639"/>
      <c r="Y432" s="635"/>
      <c r="Z432" s="636"/>
      <c r="AA432" s="636"/>
      <c r="AB432" s="637"/>
      <c r="AC432" s="636"/>
      <c r="AD432" s="638"/>
      <c r="AE432" s="626"/>
    </row>
    <row r="433" spans="1:31">
      <c r="A433" s="643"/>
      <c r="B433" s="644"/>
      <c r="C433" s="630"/>
      <c r="D433" s="630"/>
      <c r="E433" s="630"/>
      <c r="F433" s="630"/>
      <c r="G433" s="631"/>
      <c r="H433" s="630"/>
      <c r="I433" s="630"/>
      <c r="J433" s="630"/>
      <c r="K433" s="630"/>
      <c r="L433" s="630"/>
      <c r="M433" s="626"/>
      <c r="N433" s="630"/>
      <c r="O433" s="630"/>
      <c r="P433" s="630"/>
      <c r="Q433" s="630"/>
      <c r="R433" s="632"/>
      <c r="S433" s="630"/>
      <c r="T433" s="630"/>
      <c r="U433" s="630"/>
      <c r="V433" s="630"/>
      <c r="W433" s="633"/>
      <c r="X433" s="639"/>
      <c r="Y433" s="635"/>
      <c r="Z433" s="636"/>
      <c r="AA433" s="636"/>
      <c r="AB433" s="637"/>
      <c r="AC433" s="636"/>
      <c r="AD433" s="638"/>
      <c r="AE433" s="626"/>
    </row>
    <row r="434" spans="1:31">
      <c r="A434" s="643"/>
      <c r="B434" s="644"/>
      <c r="C434" s="630"/>
      <c r="D434" s="630"/>
      <c r="E434" s="630"/>
      <c r="F434" s="630"/>
      <c r="G434" s="631"/>
      <c r="H434" s="630"/>
      <c r="I434" s="630"/>
      <c r="J434" s="630"/>
      <c r="K434" s="630"/>
      <c r="L434" s="630"/>
      <c r="M434" s="626"/>
      <c r="N434" s="630"/>
      <c r="O434" s="630"/>
      <c r="P434" s="630"/>
      <c r="Q434" s="630"/>
      <c r="R434" s="632"/>
      <c r="S434" s="630"/>
      <c r="T434" s="630"/>
      <c r="U434" s="630"/>
      <c r="V434" s="630"/>
      <c r="W434" s="633"/>
      <c r="X434" s="639"/>
      <c r="Y434" s="635"/>
      <c r="Z434" s="636"/>
      <c r="AA434" s="636"/>
      <c r="AB434" s="637"/>
      <c r="AC434" s="636"/>
      <c r="AD434" s="638"/>
      <c r="AE434" s="626"/>
    </row>
    <row r="435" spans="1:31">
      <c r="A435" s="643"/>
      <c r="B435" s="644"/>
      <c r="C435" s="630"/>
      <c r="D435" s="630"/>
      <c r="E435" s="630"/>
      <c r="F435" s="630"/>
      <c r="G435" s="631"/>
      <c r="H435" s="630"/>
      <c r="I435" s="630"/>
      <c r="J435" s="630"/>
      <c r="K435" s="630"/>
      <c r="L435" s="630"/>
      <c r="M435" s="626"/>
      <c r="N435" s="630"/>
      <c r="O435" s="630"/>
      <c r="P435" s="630"/>
      <c r="Q435" s="630"/>
      <c r="R435" s="632"/>
      <c r="S435" s="630"/>
      <c r="T435" s="630"/>
      <c r="U435" s="630"/>
      <c r="V435" s="630"/>
      <c r="W435" s="633"/>
      <c r="X435" s="639"/>
      <c r="Y435" s="635"/>
      <c r="Z435" s="636"/>
      <c r="AA435" s="636"/>
      <c r="AB435" s="637"/>
      <c r="AC435" s="636"/>
      <c r="AD435" s="638"/>
      <c r="AE435" s="626"/>
    </row>
    <row r="436" spans="1:31">
      <c r="A436" s="643"/>
      <c r="B436" s="644"/>
      <c r="C436" s="630"/>
      <c r="D436" s="630"/>
      <c r="E436" s="630"/>
      <c r="F436" s="630"/>
      <c r="G436" s="631"/>
      <c r="H436" s="630"/>
      <c r="I436" s="630"/>
      <c r="J436" s="630"/>
      <c r="K436" s="630"/>
      <c r="L436" s="630"/>
      <c r="M436" s="626"/>
      <c r="N436" s="630"/>
      <c r="O436" s="630"/>
      <c r="P436" s="630"/>
      <c r="Q436" s="630"/>
      <c r="R436" s="632"/>
      <c r="S436" s="630"/>
      <c r="T436" s="630"/>
      <c r="U436" s="630"/>
      <c r="V436" s="630"/>
      <c r="W436" s="633"/>
      <c r="X436" s="639"/>
      <c r="Y436" s="635"/>
      <c r="Z436" s="636"/>
      <c r="AA436" s="636"/>
      <c r="AB436" s="637"/>
      <c r="AC436" s="636"/>
      <c r="AD436" s="638"/>
      <c r="AE436" s="626"/>
    </row>
    <row r="437" spans="1:31">
      <c r="A437" s="643"/>
      <c r="B437" s="644"/>
      <c r="C437" s="630"/>
      <c r="D437" s="630"/>
      <c r="E437" s="630"/>
      <c r="F437" s="630"/>
      <c r="G437" s="631"/>
      <c r="H437" s="630"/>
      <c r="I437" s="630"/>
      <c r="J437" s="630"/>
      <c r="K437" s="630"/>
      <c r="L437" s="630"/>
      <c r="M437" s="626"/>
      <c r="N437" s="630"/>
      <c r="O437" s="630"/>
      <c r="P437" s="630"/>
      <c r="Q437" s="630"/>
      <c r="R437" s="632"/>
      <c r="S437" s="630"/>
      <c r="T437" s="630"/>
      <c r="U437" s="630"/>
      <c r="V437" s="630"/>
      <c r="W437" s="633"/>
      <c r="X437" s="639"/>
      <c r="Y437" s="635"/>
      <c r="Z437" s="636"/>
      <c r="AA437" s="636"/>
      <c r="AB437" s="637"/>
      <c r="AC437" s="636"/>
      <c r="AD437" s="638"/>
      <c r="AE437" s="626"/>
    </row>
    <row r="438" spans="1:31">
      <c r="A438" s="643"/>
      <c r="B438" s="644"/>
      <c r="C438" s="630"/>
      <c r="D438" s="630"/>
      <c r="E438" s="630"/>
      <c r="F438" s="630"/>
      <c r="G438" s="631"/>
      <c r="H438" s="630"/>
      <c r="I438" s="630"/>
      <c r="J438" s="630"/>
      <c r="K438" s="630"/>
      <c r="L438" s="630"/>
      <c r="M438" s="626"/>
      <c r="N438" s="630"/>
      <c r="O438" s="630"/>
      <c r="P438" s="630"/>
      <c r="Q438" s="630"/>
      <c r="R438" s="632"/>
      <c r="S438" s="630"/>
      <c r="T438" s="630"/>
      <c r="U438" s="630"/>
      <c r="V438" s="630"/>
      <c r="W438" s="633"/>
      <c r="X438" s="639"/>
      <c r="Y438" s="635"/>
      <c r="Z438" s="636"/>
      <c r="AA438" s="636"/>
      <c r="AB438" s="637"/>
      <c r="AC438" s="636"/>
      <c r="AD438" s="638"/>
      <c r="AE438" s="626"/>
    </row>
    <row r="439" spans="1:31">
      <c r="A439" s="643"/>
      <c r="B439" s="644"/>
      <c r="C439" s="630"/>
      <c r="D439" s="630"/>
      <c r="E439" s="630"/>
      <c r="F439" s="630"/>
      <c r="G439" s="631"/>
      <c r="H439" s="630"/>
      <c r="I439" s="630"/>
      <c r="J439" s="630"/>
      <c r="K439" s="630"/>
      <c r="L439" s="630"/>
      <c r="M439" s="626"/>
      <c r="N439" s="630"/>
      <c r="O439" s="630"/>
      <c r="P439" s="630"/>
      <c r="Q439" s="630"/>
      <c r="R439" s="632"/>
      <c r="S439" s="630"/>
      <c r="T439" s="630"/>
      <c r="U439" s="630"/>
      <c r="V439" s="630"/>
      <c r="W439" s="633"/>
      <c r="X439" s="639"/>
      <c r="Y439" s="635"/>
      <c r="Z439" s="636"/>
      <c r="AA439" s="636"/>
      <c r="AB439" s="637"/>
      <c r="AC439" s="636"/>
      <c r="AD439" s="638"/>
      <c r="AE439" s="626"/>
    </row>
    <row r="440" spans="1:31">
      <c r="A440" s="643"/>
      <c r="B440" s="644"/>
      <c r="C440" s="630"/>
      <c r="D440" s="630"/>
      <c r="E440" s="630"/>
      <c r="F440" s="630"/>
      <c r="G440" s="631"/>
      <c r="H440" s="630"/>
      <c r="I440" s="630"/>
      <c r="J440" s="630"/>
      <c r="K440" s="630"/>
      <c r="L440" s="630"/>
      <c r="M440" s="626"/>
      <c r="N440" s="630"/>
      <c r="O440" s="630"/>
      <c r="P440" s="630"/>
      <c r="Q440" s="630"/>
      <c r="R440" s="632"/>
      <c r="S440" s="630"/>
      <c r="T440" s="630"/>
      <c r="U440" s="630"/>
      <c r="V440" s="630"/>
      <c r="W440" s="633"/>
      <c r="X440" s="639"/>
      <c r="Y440" s="635"/>
      <c r="Z440" s="636"/>
      <c r="AA440" s="636"/>
      <c r="AB440" s="637"/>
      <c r="AC440" s="636"/>
      <c r="AD440" s="638"/>
      <c r="AE440" s="626"/>
    </row>
    <row r="441" spans="1:31">
      <c r="A441" s="643"/>
      <c r="B441" s="644"/>
      <c r="C441" s="630"/>
      <c r="D441" s="630"/>
      <c r="E441" s="630"/>
      <c r="F441" s="630"/>
      <c r="G441" s="631"/>
      <c r="H441" s="630"/>
      <c r="I441" s="630"/>
      <c r="J441" s="630"/>
      <c r="K441" s="630"/>
      <c r="L441" s="630"/>
      <c r="M441" s="626"/>
      <c r="N441" s="630"/>
      <c r="O441" s="630"/>
      <c r="P441" s="630"/>
      <c r="Q441" s="630"/>
      <c r="R441" s="632"/>
      <c r="S441" s="630"/>
      <c r="T441" s="630"/>
      <c r="U441" s="630"/>
      <c r="V441" s="630"/>
      <c r="W441" s="633"/>
      <c r="X441" s="639"/>
      <c r="Y441" s="635"/>
      <c r="Z441" s="636"/>
      <c r="AA441" s="636"/>
      <c r="AB441" s="637"/>
      <c r="AC441" s="636"/>
      <c r="AD441" s="638"/>
      <c r="AE441" s="626"/>
    </row>
    <row r="442" spans="1:31">
      <c r="A442" s="643"/>
      <c r="B442" s="644"/>
      <c r="C442" s="630"/>
      <c r="D442" s="630"/>
      <c r="E442" s="630"/>
      <c r="F442" s="630"/>
      <c r="G442" s="631"/>
      <c r="H442" s="630"/>
      <c r="I442" s="630"/>
      <c r="J442" s="630"/>
      <c r="K442" s="630"/>
      <c r="L442" s="630"/>
      <c r="M442" s="626"/>
      <c r="N442" s="630"/>
      <c r="O442" s="630"/>
      <c r="P442" s="630"/>
      <c r="Q442" s="630"/>
      <c r="R442" s="632"/>
      <c r="S442" s="630"/>
      <c r="T442" s="630"/>
      <c r="U442" s="630"/>
      <c r="V442" s="630"/>
      <c r="W442" s="633"/>
      <c r="X442" s="639"/>
      <c r="Y442" s="635"/>
      <c r="Z442" s="636"/>
      <c r="AA442" s="636"/>
      <c r="AB442" s="637"/>
      <c r="AC442" s="636"/>
      <c r="AD442" s="638"/>
      <c r="AE442" s="626"/>
    </row>
    <row r="443" spans="1:31">
      <c r="A443" s="643"/>
      <c r="B443" s="644"/>
      <c r="C443" s="630"/>
      <c r="D443" s="630"/>
      <c r="E443" s="630"/>
      <c r="F443" s="630"/>
      <c r="G443" s="631"/>
      <c r="H443" s="630"/>
      <c r="I443" s="630"/>
      <c r="J443" s="630"/>
      <c r="K443" s="630"/>
      <c r="L443" s="630"/>
      <c r="M443" s="626"/>
      <c r="N443" s="630"/>
      <c r="O443" s="630"/>
      <c r="P443" s="630"/>
      <c r="Q443" s="630"/>
      <c r="R443" s="632"/>
      <c r="S443" s="630"/>
      <c r="T443" s="630"/>
      <c r="U443" s="630"/>
      <c r="V443" s="630"/>
      <c r="W443" s="633"/>
      <c r="X443" s="639"/>
      <c r="Y443" s="635"/>
      <c r="Z443" s="636"/>
      <c r="AA443" s="636"/>
      <c r="AB443" s="637"/>
      <c r="AC443" s="636"/>
      <c r="AD443" s="638"/>
      <c r="AE443" s="626"/>
    </row>
    <row r="444" spans="1:31">
      <c r="A444" s="643"/>
      <c r="B444" s="644"/>
      <c r="C444" s="630"/>
      <c r="D444" s="630"/>
      <c r="E444" s="630"/>
      <c r="F444" s="630"/>
      <c r="G444" s="631"/>
      <c r="H444" s="630"/>
      <c r="I444" s="630"/>
      <c r="J444" s="630"/>
      <c r="K444" s="630"/>
      <c r="L444" s="630"/>
      <c r="M444" s="626"/>
      <c r="N444" s="630"/>
      <c r="O444" s="630"/>
      <c r="P444" s="630"/>
      <c r="Q444" s="630"/>
      <c r="R444" s="632"/>
      <c r="S444" s="630"/>
      <c r="T444" s="630"/>
      <c r="U444" s="630"/>
      <c r="V444" s="630"/>
      <c r="W444" s="633"/>
      <c r="X444" s="639"/>
      <c r="Y444" s="635"/>
      <c r="Z444" s="636"/>
      <c r="AA444" s="636"/>
      <c r="AB444" s="637"/>
      <c r="AC444" s="636"/>
      <c r="AD444" s="638"/>
      <c r="AE444" s="626"/>
    </row>
    <row r="445" spans="1:31">
      <c r="A445" s="643"/>
      <c r="B445" s="644"/>
      <c r="C445" s="630"/>
      <c r="D445" s="630"/>
      <c r="E445" s="630"/>
      <c r="F445" s="630"/>
      <c r="G445" s="631"/>
      <c r="H445" s="630"/>
      <c r="I445" s="630"/>
      <c r="J445" s="630"/>
      <c r="K445" s="630"/>
      <c r="L445" s="630"/>
      <c r="M445" s="626"/>
      <c r="N445" s="630"/>
      <c r="O445" s="630"/>
      <c r="P445" s="630"/>
      <c r="Q445" s="630"/>
      <c r="R445" s="632"/>
      <c r="S445" s="630"/>
      <c r="T445" s="630"/>
      <c r="U445" s="630"/>
      <c r="V445" s="630"/>
      <c r="W445" s="633"/>
      <c r="X445" s="639"/>
      <c r="Y445" s="635"/>
      <c r="Z445" s="636"/>
      <c r="AA445" s="636"/>
      <c r="AB445" s="637"/>
      <c r="AC445" s="636"/>
      <c r="AD445" s="638"/>
      <c r="AE445" s="626"/>
    </row>
    <row r="446" spans="1:31">
      <c r="A446" s="643"/>
      <c r="B446" s="644"/>
      <c r="C446" s="630"/>
      <c r="D446" s="630"/>
      <c r="E446" s="630"/>
      <c r="F446" s="630"/>
      <c r="G446" s="631"/>
      <c r="H446" s="630"/>
      <c r="I446" s="630"/>
      <c r="J446" s="630"/>
      <c r="K446" s="630"/>
      <c r="L446" s="630"/>
      <c r="M446" s="626"/>
      <c r="N446" s="630"/>
      <c r="O446" s="630"/>
      <c r="P446" s="630"/>
      <c r="Q446" s="630"/>
      <c r="R446" s="632"/>
      <c r="S446" s="630"/>
      <c r="T446" s="630"/>
      <c r="U446" s="630"/>
      <c r="V446" s="630"/>
      <c r="W446" s="633"/>
      <c r="X446" s="639"/>
      <c r="Y446" s="635"/>
      <c r="Z446" s="636"/>
      <c r="AA446" s="636"/>
      <c r="AB446" s="637"/>
      <c r="AC446" s="636"/>
      <c r="AD446" s="638"/>
      <c r="AE446" s="626"/>
    </row>
    <row r="447" spans="1:31">
      <c r="A447" s="643"/>
      <c r="B447" s="644"/>
      <c r="C447" s="630"/>
      <c r="D447" s="630"/>
      <c r="E447" s="630"/>
      <c r="F447" s="630"/>
      <c r="G447" s="631"/>
      <c r="H447" s="630"/>
      <c r="I447" s="630"/>
      <c r="J447" s="630"/>
      <c r="K447" s="630"/>
      <c r="L447" s="630"/>
      <c r="M447" s="626"/>
      <c r="N447" s="630"/>
      <c r="O447" s="630"/>
      <c r="P447" s="630"/>
      <c r="Q447" s="630"/>
      <c r="R447" s="632"/>
      <c r="S447" s="630"/>
      <c r="T447" s="630"/>
      <c r="U447" s="630"/>
      <c r="V447" s="630"/>
      <c r="W447" s="633"/>
      <c r="X447" s="639"/>
      <c r="Y447" s="635"/>
      <c r="Z447" s="636"/>
      <c r="AA447" s="636"/>
      <c r="AB447" s="637"/>
      <c r="AC447" s="636"/>
      <c r="AD447" s="638"/>
      <c r="AE447" s="626"/>
    </row>
    <row r="448" spans="1:31">
      <c r="A448" s="643"/>
      <c r="B448" s="644"/>
      <c r="C448" s="630"/>
      <c r="D448" s="630"/>
      <c r="E448" s="630"/>
      <c r="F448" s="630"/>
      <c r="G448" s="631"/>
      <c r="H448" s="630"/>
      <c r="I448" s="630"/>
      <c r="J448" s="630"/>
      <c r="K448" s="630"/>
      <c r="L448" s="630"/>
      <c r="M448" s="626"/>
      <c r="N448" s="630"/>
      <c r="O448" s="630"/>
      <c r="P448" s="630"/>
      <c r="Q448" s="630"/>
      <c r="R448" s="632"/>
      <c r="S448" s="630"/>
      <c r="T448" s="630"/>
      <c r="U448" s="630"/>
      <c r="V448" s="630"/>
      <c r="W448" s="633"/>
      <c r="X448" s="639"/>
      <c r="Y448" s="635"/>
      <c r="Z448" s="636"/>
      <c r="AA448" s="636"/>
      <c r="AB448" s="637"/>
      <c r="AC448" s="636"/>
      <c r="AD448" s="638"/>
      <c r="AE448" s="626"/>
    </row>
    <row r="449" spans="1:31">
      <c r="A449" s="643"/>
      <c r="B449" s="644"/>
      <c r="C449" s="630"/>
      <c r="D449" s="630"/>
      <c r="E449" s="630"/>
      <c r="F449" s="630"/>
      <c r="G449" s="631"/>
      <c r="H449" s="630"/>
      <c r="I449" s="630"/>
      <c r="J449" s="630"/>
      <c r="K449" s="630"/>
      <c r="L449" s="630"/>
      <c r="M449" s="626"/>
      <c r="N449" s="630"/>
      <c r="O449" s="630"/>
      <c r="P449" s="630"/>
      <c r="Q449" s="630"/>
      <c r="R449" s="632"/>
      <c r="S449" s="630"/>
      <c r="T449" s="630"/>
      <c r="U449" s="630"/>
      <c r="V449" s="630"/>
      <c r="W449" s="633"/>
      <c r="X449" s="639"/>
      <c r="Y449" s="635"/>
      <c r="Z449" s="636"/>
      <c r="AA449" s="636"/>
      <c r="AB449" s="637"/>
      <c r="AC449" s="636"/>
      <c r="AD449" s="638"/>
      <c r="AE449" s="626"/>
    </row>
    <row r="450" spans="1:31">
      <c r="A450" s="643"/>
      <c r="B450" s="644"/>
      <c r="C450" s="630"/>
      <c r="D450" s="630"/>
      <c r="E450" s="630"/>
      <c r="F450" s="630"/>
      <c r="G450" s="631"/>
      <c r="H450" s="630"/>
      <c r="I450" s="630"/>
      <c r="J450" s="630"/>
      <c r="K450" s="630"/>
      <c r="L450" s="630"/>
      <c r="M450" s="626"/>
      <c r="N450" s="630"/>
      <c r="O450" s="630"/>
      <c r="P450" s="630"/>
      <c r="Q450" s="630"/>
      <c r="R450" s="632"/>
      <c r="S450" s="630"/>
      <c r="T450" s="630"/>
      <c r="U450" s="630"/>
      <c r="V450" s="630"/>
      <c r="W450" s="633"/>
      <c r="X450" s="639"/>
      <c r="Y450" s="635"/>
      <c r="Z450" s="636"/>
      <c r="AA450" s="636"/>
      <c r="AB450" s="637"/>
      <c r="AC450" s="636"/>
      <c r="AD450" s="638"/>
      <c r="AE450" s="626"/>
    </row>
    <row r="451" spans="1:31">
      <c r="A451" s="643"/>
      <c r="B451" s="644"/>
      <c r="C451" s="630"/>
      <c r="D451" s="630"/>
      <c r="E451" s="630"/>
      <c r="F451" s="630"/>
      <c r="G451" s="631"/>
      <c r="H451" s="630"/>
      <c r="I451" s="630"/>
      <c r="J451" s="630"/>
      <c r="K451" s="630"/>
      <c r="L451" s="630"/>
      <c r="M451" s="626"/>
      <c r="N451" s="630"/>
      <c r="O451" s="630"/>
      <c r="P451" s="630"/>
      <c r="Q451" s="630"/>
      <c r="R451" s="632"/>
      <c r="S451" s="630"/>
      <c r="T451" s="630"/>
      <c r="U451" s="630"/>
      <c r="V451" s="630"/>
      <c r="W451" s="633"/>
      <c r="X451" s="639"/>
      <c r="Y451" s="635"/>
      <c r="Z451" s="636"/>
      <c r="AA451" s="636"/>
      <c r="AB451" s="637"/>
      <c r="AC451" s="636"/>
      <c r="AD451" s="638"/>
      <c r="AE451" s="626"/>
    </row>
    <row r="452" spans="1:31">
      <c r="A452" s="643"/>
      <c r="B452" s="644"/>
      <c r="C452" s="630"/>
      <c r="D452" s="630"/>
      <c r="E452" s="630"/>
      <c r="F452" s="630"/>
      <c r="G452" s="631"/>
      <c r="H452" s="630"/>
      <c r="I452" s="630"/>
      <c r="J452" s="630"/>
      <c r="K452" s="630"/>
      <c r="L452" s="630"/>
      <c r="M452" s="626"/>
      <c r="N452" s="630"/>
      <c r="O452" s="630"/>
      <c r="P452" s="630"/>
      <c r="Q452" s="630"/>
      <c r="R452" s="632"/>
      <c r="S452" s="630"/>
      <c r="T452" s="630"/>
      <c r="U452" s="630"/>
      <c r="V452" s="630"/>
      <c r="W452" s="633"/>
      <c r="X452" s="639"/>
      <c r="Y452" s="635"/>
      <c r="Z452" s="636"/>
      <c r="AA452" s="636"/>
      <c r="AB452" s="637"/>
      <c r="AC452" s="636"/>
      <c r="AD452" s="638"/>
      <c r="AE452" s="626"/>
    </row>
    <row r="453" spans="1:31">
      <c r="A453" s="643"/>
      <c r="B453" s="644"/>
      <c r="C453" s="630"/>
      <c r="D453" s="630"/>
      <c r="E453" s="630"/>
      <c r="F453" s="630"/>
      <c r="G453" s="631"/>
      <c r="H453" s="630"/>
      <c r="I453" s="630"/>
      <c r="J453" s="630"/>
      <c r="K453" s="630"/>
      <c r="L453" s="630"/>
      <c r="M453" s="626"/>
      <c r="N453" s="630"/>
      <c r="O453" s="630"/>
      <c r="P453" s="630"/>
      <c r="Q453" s="630"/>
      <c r="R453" s="632"/>
      <c r="S453" s="630"/>
      <c r="T453" s="630"/>
      <c r="U453" s="630"/>
      <c r="V453" s="630"/>
      <c r="W453" s="633"/>
      <c r="X453" s="639"/>
      <c r="Y453" s="635"/>
      <c r="Z453" s="636"/>
      <c r="AA453" s="636"/>
      <c r="AB453" s="637"/>
      <c r="AC453" s="636"/>
      <c r="AD453" s="638"/>
      <c r="AE453" s="626"/>
    </row>
    <row r="454" spans="1:31">
      <c r="A454" s="643"/>
      <c r="B454" s="644"/>
      <c r="C454" s="630"/>
      <c r="D454" s="630"/>
      <c r="E454" s="630"/>
      <c r="F454" s="630"/>
      <c r="G454" s="631"/>
      <c r="H454" s="630"/>
      <c r="I454" s="630"/>
      <c r="J454" s="630"/>
      <c r="K454" s="630"/>
      <c r="L454" s="630"/>
      <c r="M454" s="626"/>
      <c r="N454" s="630"/>
      <c r="O454" s="630"/>
      <c r="P454" s="630"/>
      <c r="Q454" s="630"/>
      <c r="R454" s="632"/>
      <c r="S454" s="630"/>
      <c r="T454" s="630"/>
      <c r="U454" s="630"/>
      <c r="V454" s="630"/>
      <c r="W454" s="633"/>
      <c r="X454" s="639"/>
      <c r="Y454" s="635"/>
      <c r="Z454" s="636"/>
      <c r="AA454" s="636"/>
      <c r="AB454" s="637"/>
      <c r="AC454" s="636"/>
      <c r="AD454" s="638"/>
      <c r="AE454" s="626"/>
    </row>
    <row r="455" spans="1:31">
      <c r="A455" s="643"/>
      <c r="B455" s="644"/>
      <c r="C455" s="630"/>
      <c r="D455" s="630"/>
      <c r="E455" s="630"/>
      <c r="F455" s="630"/>
      <c r="G455" s="631"/>
      <c r="H455" s="630"/>
      <c r="I455" s="630"/>
      <c r="J455" s="630"/>
      <c r="K455" s="630"/>
      <c r="L455" s="630"/>
      <c r="M455" s="626"/>
      <c r="N455" s="630"/>
      <c r="O455" s="630"/>
      <c r="P455" s="630"/>
      <c r="Q455" s="630"/>
      <c r="R455" s="632"/>
      <c r="S455" s="630"/>
      <c r="T455" s="630"/>
      <c r="U455" s="630"/>
      <c r="V455" s="630"/>
      <c r="W455" s="633"/>
      <c r="X455" s="639"/>
      <c r="Y455" s="635"/>
      <c r="Z455" s="636"/>
      <c r="AA455" s="636"/>
      <c r="AB455" s="637"/>
      <c r="AC455" s="636"/>
      <c r="AD455" s="638"/>
      <c r="AE455" s="626"/>
    </row>
    <row r="456" spans="1:31">
      <c r="A456" s="643"/>
      <c r="B456" s="644"/>
      <c r="C456" s="630"/>
      <c r="D456" s="630"/>
      <c r="E456" s="630"/>
      <c r="F456" s="630"/>
      <c r="G456" s="631"/>
      <c r="H456" s="630"/>
      <c r="I456" s="630"/>
      <c r="J456" s="630"/>
      <c r="K456" s="630"/>
      <c r="L456" s="630"/>
      <c r="M456" s="626"/>
      <c r="N456" s="630"/>
      <c r="O456" s="630"/>
      <c r="P456" s="630"/>
      <c r="Q456" s="630"/>
      <c r="R456" s="632"/>
      <c r="S456" s="630"/>
      <c r="T456" s="630"/>
      <c r="U456" s="630"/>
      <c r="V456" s="630"/>
      <c r="W456" s="633"/>
      <c r="X456" s="639"/>
      <c r="Y456" s="635"/>
      <c r="Z456" s="636"/>
      <c r="AA456" s="636"/>
      <c r="AB456" s="637"/>
      <c r="AC456" s="636"/>
      <c r="AD456" s="638"/>
      <c r="AE456" s="626"/>
    </row>
    <row r="457" spans="1:31">
      <c r="A457" s="643"/>
      <c r="B457" s="644"/>
      <c r="C457" s="630"/>
      <c r="D457" s="630"/>
      <c r="E457" s="630"/>
      <c r="F457" s="630"/>
      <c r="G457" s="631"/>
      <c r="H457" s="630"/>
      <c r="I457" s="630"/>
      <c r="J457" s="630"/>
      <c r="K457" s="630"/>
      <c r="L457" s="630"/>
      <c r="M457" s="626"/>
      <c r="N457" s="630"/>
      <c r="O457" s="630"/>
      <c r="P457" s="630"/>
      <c r="Q457" s="630"/>
      <c r="R457" s="632"/>
      <c r="S457" s="630"/>
      <c r="T457" s="630"/>
      <c r="U457" s="630"/>
      <c r="V457" s="630"/>
      <c r="W457" s="633"/>
      <c r="X457" s="639"/>
      <c r="Y457" s="635"/>
      <c r="Z457" s="636"/>
      <c r="AA457" s="636"/>
      <c r="AB457" s="637"/>
      <c r="AC457" s="636"/>
      <c r="AD457" s="638"/>
      <c r="AE457" s="626"/>
    </row>
    <row r="458" spans="1:31">
      <c r="A458" s="643"/>
      <c r="B458" s="644"/>
      <c r="C458" s="630"/>
      <c r="D458" s="630"/>
      <c r="E458" s="630"/>
      <c r="F458" s="630"/>
      <c r="G458" s="631"/>
      <c r="H458" s="630"/>
      <c r="I458" s="630"/>
      <c r="J458" s="630"/>
      <c r="K458" s="630"/>
      <c r="L458" s="630"/>
      <c r="M458" s="626"/>
      <c r="N458" s="630"/>
      <c r="O458" s="630"/>
      <c r="P458" s="630"/>
      <c r="Q458" s="630"/>
      <c r="R458" s="632"/>
      <c r="S458" s="630"/>
      <c r="T458" s="630"/>
      <c r="U458" s="630"/>
      <c r="V458" s="630"/>
      <c r="W458" s="633"/>
      <c r="X458" s="639"/>
      <c r="Y458" s="635"/>
      <c r="Z458" s="636"/>
      <c r="AA458" s="636"/>
      <c r="AB458" s="637"/>
      <c r="AC458" s="636"/>
      <c r="AD458" s="638"/>
      <c r="AE458" s="626"/>
    </row>
    <row r="459" spans="1:31">
      <c r="A459" s="643"/>
      <c r="B459" s="644"/>
      <c r="C459" s="630"/>
      <c r="D459" s="630"/>
      <c r="E459" s="630"/>
      <c r="F459" s="630"/>
      <c r="G459" s="631"/>
      <c r="H459" s="630"/>
      <c r="I459" s="630"/>
      <c r="J459" s="630"/>
      <c r="K459" s="630"/>
      <c r="L459" s="630"/>
      <c r="M459" s="626"/>
      <c r="N459" s="630"/>
      <c r="O459" s="630"/>
      <c r="P459" s="630"/>
      <c r="Q459" s="630"/>
      <c r="R459" s="632"/>
      <c r="S459" s="630"/>
      <c r="T459" s="630"/>
      <c r="U459" s="630"/>
      <c r="V459" s="630"/>
      <c r="W459" s="633"/>
      <c r="X459" s="639"/>
      <c r="Y459" s="635"/>
      <c r="Z459" s="636"/>
      <c r="AA459" s="636"/>
      <c r="AB459" s="637"/>
      <c r="AC459" s="636"/>
      <c r="AD459" s="638"/>
      <c r="AE459" s="626"/>
    </row>
    <row r="460" spans="1:31">
      <c r="A460" s="643"/>
      <c r="B460" s="644"/>
      <c r="C460" s="630"/>
      <c r="D460" s="630"/>
      <c r="E460" s="630"/>
      <c r="F460" s="630"/>
      <c r="G460" s="631"/>
      <c r="H460" s="630"/>
      <c r="I460" s="630"/>
      <c r="J460" s="630"/>
      <c r="K460" s="630"/>
      <c r="L460" s="630"/>
      <c r="M460" s="626"/>
      <c r="N460" s="630"/>
      <c r="O460" s="630"/>
      <c r="P460" s="630"/>
      <c r="Q460" s="630"/>
      <c r="R460" s="632"/>
      <c r="S460" s="630"/>
      <c r="T460" s="630"/>
      <c r="U460" s="630"/>
      <c r="V460" s="630"/>
      <c r="W460" s="633"/>
      <c r="X460" s="639"/>
      <c r="Y460" s="635"/>
      <c r="Z460" s="636"/>
      <c r="AA460" s="636"/>
      <c r="AB460" s="637"/>
      <c r="AC460" s="636"/>
      <c r="AD460" s="638"/>
      <c r="AE460" s="626"/>
    </row>
    <row r="461" spans="1:31">
      <c r="A461" s="643"/>
      <c r="B461" s="644"/>
      <c r="C461" s="630"/>
      <c r="D461" s="630"/>
      <c r="E461" s="630"/>
      <c r="F461" s="630"/>
      <c r="G461" s="631"/>
      <c r="H461" s="630"/>
      <c r="I461" s="630"/>
      <c r="J461" s="630"/>
      <c r="K461" s="630"/>
      <c r="L461" s="630"/>
      <c r="M461" s="626"/>
      <c r="N461" s="630"/>
      <c r="O461" s="630"/>
      <c r="P461" s="630"/>
      <c r="Q461" s="630"/>
      <c r="R461" s="632"/>
      <c r="S461" s="630"/>
      <c r="T461" s="630"/>
      <c r="U461" s="630"/>
      <c r="V461" s="630"/>
      <c r="W461" s="633"/>
      <c r="X461" s="639"/>
      <c r="Y461" s="635"/>
      <c r="Z461" s="636"/>
      <c r="AA461" s="636"/>
      <c r="AB461" s="637"/>
      <c r="AC461" s="636"/>
      <c r="AD461" s="638"/>
      <c r="AE461" s="626"/>
    </row>
    <row r="462" spans="1:31">
      <c r="A462" s="643"/>
      <c r="B462" s="644"/>
      <c r="C462" s="630"/>
      <c r="D462" s="630"/>
      <c r="E462" s="630"/>
      <c r="F462" s="630"/>
      <c r="G462" s="631"/>
      <c r="H462" s="630"/>
      <c r="I462" s="630"/>
      <c r="J462" s="630"/>
      <c r="K462" s="630"/>
      <c r="L462" s="630"/>
      <c r="M462" s="626"/>
      <c r="N462" s="630"/>
      <c r="O462" s="630"/>
      <c r="P462" s="630"/>
      <c r="Q462" s="630"/>
      <c r="R462" s="632"/>
      <c r="S462" s="630"/>
      <c r="T462" s="630"/>
      <c r="U462" s="630"/>
      <c r="V462" s="630"/>
      <c r="W462" s="633"/>
      <c r="X462" s="639"/>
      <c r="Y462" s="635"/>
      <c r="Z462" s="636"/>
      <c r="AA462" s="636"/>
      <c r="AB462" s="637"/>
      <c r="AC462" s="636"/>
      <c r="AD462" s="638"/>
      <c r="AE462" s="626"/>
    </row>
    <row r="463" spans="1:31">
      <c r="A463" s="643"/>
      <c r="B463" s="644"/>
      <c r="C463" s="630"/>
      <c r="D463" s="630"/>
      <c r="E463" s="630"/>
      <c r="F463" s="630"/>
      <c r="G463" s="631"/>
      <c r="H463" s="630"/>
      <c r="I463" s="630"/>
      <c r="J463" s="630"/>
      <c r="K463" s="630"/>
      <c r="L463" s="630"/>
      <c r="M463" s="626"/>
      <c r="N463" s="630"/>
      <c r="O463" s="630"/>
      <c r="P463" s="630"/>
      <c r="Q463" s="630"/>
      <c r="R463" s="632"/>
      <c r="S463" s="630"/>
      <c r="T463" s="630"/>
      <c r="U463" s="630"/>
      <c r="V463" s="630"/>
      <c r="W463" s="633"/>
      <c r="X463" s="639"/>
      <c r="Y463" s="635"/>
      <c r="Z463" s="636"/>
      <c r="AA463" s="636"/>
      <c r="AB463" s="637"/>
      <c r="AC463" s="636"/>
      <c r="AD463" s="638"/>
      <c r="AE463" s="626"/>
    </row>
    <row r="464" spans="1:31">
      <c r="A464" s="643"/>
      <c r="B464" s="644"/>
      <c r="C464" s="630"/>
      <c r="D464" s="630"/>
      <c r="E464" s="630"/>
      <c r="F464" s="630"/>
      <c r="G464" s="631"/>
      <c r="H464" s="630"/>
      <c r="I464" s="630"/>
      <c r="J464" s="630"/>
      <c r="K464" s="630"/>
      <c r="L464" s="630"/>
      <c r="M464" s="626"/>
      <c r="N464" s="630"/>
      <c r="O464" s="630"/>
      <c r="P464" s="630"/>
      <c r="Q464" s="630"/>
      <c r="R464" s="632"/>
      <c r="S464" s="630"/>
      <c r="T464" s="630"/>
      <c r="U464" s="630"/>
      <c r="V464" s="630"/>
      <c r="W464" s="633"/>
      <c r="X464" s="639"/>
      <c r="Y464" s="635"/>
      <c r="Z464" s="636"/>
      <c r="AA464" s="636"/>
      <c r="AB464" s="637"/>
      <c r="AC464" s="636"/>
      <c r="AD464" s="638"/>
      <c r="AE464" s="626"/>
    </row>
    <row r="465" spans="1:31">
      <c r="A465" s="643"/>
      <c r="B465" s="644"/>
      <c r="C465" s="630"/>
      <c r="D465" s="630"/>
      <c r="E465" s="630"/>
      <c r="F465" s="630"/>
      <c r="G465" s="631"/>
      <c r="H465" s="630"/>
      <c r="I465" s="630"/>
      <c r="J465" s="630"/>
      <c r="K465" s="630"/>
      <c r="L465" s="630"/>
      <c r="M465" s="626"/>
      <c r="N465" s="630"/>
      <c r="O465" s="630"/>
      <c r="P465" s="630"/>
      <c r="Q465" s="630"/>
      <c r="R465" s="632"/>
      <c r="S465" s="630"/>
      <c r="T465" s="630"/>
      <c r="U465" s="630"/>
      <c r="V465" s="630"/>
      <c r="W465" s="633"/>
      <c r="X465" s="639"/>
      <c r="Y465" s="635"/>
      <c r="Z465" s="636"/>
      <c r="AA465" s="636"/>
      <c r="AB465" s="637"/>
      <c r="AC465" s="636"/>
      <c r="AD465" s="638"/>
      <c r="AE465" s="626"/>
    </row>
    <row r="466" spans="1:31">
      <c r="A466" s="643"/>
      <c r="B466" s="644"/>
      <c r="C466" s="630"/>
      <c r="D466" s="630"/>
      <c r="E466" s="630"/>
      <c r="F466" s="630"/>
      <c r="G466" s="631"/>
      <c r="H466" s="630"/>
      <c r="I466" s="630"/>
      <c r="J466" s="630"/>
      <c r="K466" s="630"/>
      <c r="L466" s="630"/>
      <c r="M466" s="626"/>
      <c r="N466" s="630"/>
      <c r="O466" s="630"/>
      <c r="P466" s="630"/>
      <c r="Q466" s="630"/>
      <c r="R466" s="632"/>
      <c r="S466" s="630"/>
      <c r="T466" s="630"/>
      <c r="U466" s="630"/>
      <c r="V466" s="630"/>
      <c r="W466" s="633"/>
      <c r="X466" s="639"/>
      <c r="Y466" s="635"/>
      <c r="Z466" s="636"/>
      <c r="AA466" s="636"/>
      <c r="AB466" s="637"/>
      <c r="AC466" s="636"/>
      <c r="AD466" s="638"/>
      <c r="AE466" s="626"/>
    </row>
    <row r="467" spans="1:31">
      <c r="A467" s="643"/>
      <c r="B467" s="644"/>
      <c r="C467" s="630"/>
      <c r="D467" s="630"/>
      <c r="E467" s="630"/>
      <c r="F467" s="630"/>
      <c r="G467" s="631"/>
      <c r="H467" s="630"/>
      <c r="I467" s="630"/>
      <c r="J467" s="630"/>
      <c r="K467" s="630"/>
      <c r="L467" s="630"/>
      <c r="M467" s="626"/>
      <c r="N467" s="630"/>
      <c r="O467" s="630"/>
      <c r="P467" s="630"/>
      <c r="Q467" s="630"/>
      <c r="R467" s="632"/>
      <c r="S467" s="630"/>
      <c r="T467" s="630"/>
      <c r="U467" s="630"/>
      <c r="V467" s="630"/>
      <c r="W467" s="633"/>
      <c r="X467" s="639"/>
      <c r="Y467" s="635"/>
      <c r="Z467" s="636"/>
      <c r="AA467" s="636"/>
      <c r="AB467" s="637"/>
      <c r="AC467" s="636"/>
      <c r="AD467" s="638"/>
      <c r="AE467" s="626"/>
    </row>
    <row r="468" spans="1:31">
      <c r="A468" s="643"/>
      <c r="B468" s="644"/>
      <c r="C468" s="630"/>
      <c r="D468" s="630"/>
      <c r="E468" s="630"/>
      <c r="F468" s="630"/>
      <c r="G468" s="631"/>
      <c r="H468" s="630"/>
      <c r="I468" s="630"/>
      <c r="J468" s="630"/>
      <c r="K468" s="630"/>
      <c r="L468" s="630"/>
      <c r="M468" s="626"/>
      <c r="N468" s="630"/>
      <c r="O468" s="630"/>
      <c r="P468" s="630"/>
      <c r="Q468" s="630"/>
      <c r="R468" s="632"/>
      <c r="S468" s="630"/>
      <c r="T468" s="630"/>
      <c r="U468" s="630"/>
      <c r="V468" s="630"/>
      <c r="W468" s="633"/>
      <c r="X468" s="639"/>
      <c r="Y468" s="635"/>
      <c r="Z468" s="636"/>
      <c r="AA468" s="636"/>
      <c r="AB468" s="637"/>
      <c r="AC468" s="636"/>
      <c r="AD468" s="638"/>
      <c r="AE468" s="626"/>
    </row>
    <row r="469" spans="1:31">
      <c r="A469" s="643"/>
      <c r="B469" s="644"/>
      <c r="C469" s="630"/>
      <c r="D469" s="630"/>
      <c r="E469" s="630"/>
      <c r="F469" s="630"/>
      <c r="G469" s="631"/>
      <c r="H469" s="630"/>
      <c r="I469" s="630"/>
      <c r="J469" s="630"/>
      <c r="K469" s="630"/>
      <c r="L469" s="630"/>
      <c r="M469" s="626"/>
      <c r="N469" s="630"/>
      <c r="O469" s="630"/>
      <c r="P469" s="630"/>
      <c r="Q469" s="630"/>
      <c r="R469" s="632"/>
      <c r="S469" s="630"/>
      <c r="T469" s="630"/>
      <c r="U469" s="630"/>
      <c r="V469" s="630"/>
      <c r="W469" s="633"/>
      <c r="X469" s="639"/>
      <c r="Y469" s="635"/>
      <c r="Z469" s="636"/>
      <c r="AA469" s="636"/>
      <c r="AB469" s="637"/>
      <c r="AC469" s="636"/>
      <c r="AD469" s="638"/>
      <c r="AE469" s="626"/>
    </row>
    <row r="470" spans="1:31">
      <c r="A470" s="643"/>
      <c r="B470" s="644"/>
      <c r="C470" s="630"/>
      <c r="D470" s="630"/>
      <c r="E470" s="630"/>
      <c r="F470" s="630"/>
      <c r="G470" s="631"/>
      <c r="H470" s="630"/>
      <c r="I470" s="630"/>
      <c r="J470" s="630"/>
      <c r="K470" s="630"/>
      <c r="L470" s="630"/>
      <c r="M470" s="626"/>
      <c r="N470" s="630"/>
      <c r="O470" s="630"/>
      <c r="P470" s="630"/>
      <c r="Q470" s="630"/>
      <c r="R470" s="632"/>
      <c r="S470" s="630"/>
      <c r="T470" s="630"/>
      <c r="U470" s="630"/>
      <c r="V470" s="630"/>
      <c r="W470" s="633"/>
      <c r="X470" s="639"/>
      <c r="Y470" s="635"/>
      <c r="Z470" s="636"/>
      <c r="AA470" s="636"/>
      <c r="AB470" s="637"/>
      <c r="AC470" s="636"/>
      <c r="AD470" s="638"/>
      <c r="AE470" s="626"/>
    </row>
    <row r="471" spans="1:31">
      <c r="A471" s="643"/>
      <c r="B471" s="644"/>
      <c r="C471" s="630"/>
      <c r="D471" s="630"/>
      <c r="E471" s="630"/>
      <c r="F471" s="630"/>
      <c r="G471" s="631"/>
      <c r="H471" s="630"/>
      <c r="I471" s="630"/>
      <c r="J471" s="630"/>
      <c r="K471" s="630"/>
      <c r="L471" s="630"/>
      <c r="M471" s="626"/>
      <c r="N471" s="630"/>
      <c r="O471" s="630"/>
      <c r="P471" s="630"/>
      <c r="Q471" s="630"/>
      <c r="R471" s="632"/>
      <c r="S471" s="630"/>
      <c r="T471" s="630"/>
      <c r="U471" s="630"/>
      <c r="V471" s="630"/>
      <c r="W471" s="633"/>
      <c r="X471" s="639"/>
      <c r="Y471" s="635"/>
      <c r="Z471" s="636"/>
      <c r="AA471" s="636"/>
      <c r="AB471" s="637"/>
      <c r="AC471" s="636"/>
      <c r="AD471" s="638"/>
      <c r="AE471" s="626"/>
    </row>
    <row r="472" spans="1:31">
      <c r="A472" s="643"/>
      <c r="B472" s="644"/>
      <c r="C472" s="630"/>
      <c r="D472" s="630"/>
      <c r="E472" s="630"/>
      <c r="F472" s="630"/>
      <c r="G472" s="631"/>
      <c r="H472" s="630"/>
      <c r="I472" s="630"/>
      <c r="J472" s="630"/>
      <c r="K472" s="630"/>
      <c r="L472" s="630"/>
      <c r="M472" s="626"/>
      <c r="N472" s="630"/>
      <c r="O472" s="630"/>
      <c r="P472" s="630"/>
      <c r="Q472" s="630"/>
      <c r="R472" s="632"/>
      <c r="S472" s="630"/>
      <c r="T472" s="630"/>
      <c r="U472" s="630"/>
      <c r="V472" s="630"/>
      <c r="W472" s="633"/>
      <c r="X472" s="639"/>
      <c r="Y472" s="635"/>
      <c r="Z472" s="636"/>
      <c r="AA472" s="636"/>
      <c r="AB472" s="637"/>
      <c r="AC472" s="636"/>
      <c r="AD472" s="638"/>
      <c r="AE472" s="626"/>
    </row>
    <row r="473" spans="1:31">
      <c r="A473" s="643"/>
      <c r="B473" s="644"/>
      <c r="C473" s="630"/>
      <c r="D473" s="630"/>
      <c r="E473" s="630"/>
      <c r="F473" s="630"/>
      <c r="G473" s="631"/>
      <c r="H473" s="630"/>
      <c r="I473" s="630"/>
      <c r="J473" s="630"/>
      <c r="K473" s="630"/>
      <c r="L473" s="630"/>
      <c r="M473" s="626"/>
      <c r="N473" s="630"/>
      <c r="O473" s="630"/>
      <c r="P473" s="630"/>
      <c r="Q473" s="630"/>
      <c r="R473" s="632"/>
      <c r="S473" s="630"/>
      <c r="T473" s="630"/>
      <c r="U473" s="630"/>
      <c r="V473" s="630"/>
      <c r="W473" s="633"/>
      <c r="X473" s="639"/>
      <c r="Y473" s="635"/>
      <c r="Z473" s="636"/>
      <c r="AA473" s="636"/>
      <c r="AB473" s="637"/>
      <c r="AC473" s="636"/>
      <c r="AD473" s="638"/>
      <c r="AE473" s="626"/>
    </row>
    <row r="474" spans="1:31">
      <c r="A474" s="643"/>
      <c r="B474" s="644"/>
      <c r="C474" s="630"/>
      <c r="D474" s="630"/>
      <c r="E474" s="630"/>
      <c r="F474" s="630"/>
      <c r="G474" s="631"/>
      <c r="H474" s="630"/>
      <c r="I474" s="630"/>
      <c r="J474" s="630"/>
      <c r="K474" s="630"/>
      <c r="L474" s="630"/>
      <c r="M474" s="626"/>
      <c r="N474" s="630"/>
      <c r="O474" s="630"/>
      <c r="P474" s="630"/>
      <c r="Q474" s="630"/>
      <c r="R474" s="632"/>
      <c r="S474" s="630"/>
      <c r="T474" s="630"/>
      <c r="U474" s="630"/>
      <c r="V474" s="630"/>
      <c r="W474" s="633"/>
      <c r="X474" s="639"/>
      <c r="Y474" s="635"/>
      <c r="Z474" s="636"/>
      <c r="AA474" s="636"/>
      <c r="AB474" s="637"/>
      <c r="AC474" s="636"/>
      <c r="AD474" s="638"/>
      <c r="AE474" s="626"/>
    </row>
    <row r="475" spans="1:31">
      <c r="A475" s="643"/>
      <c r="B475" s="644"/>
      <c r="C475" s="630"/>
      <c r="D475" s="630"/>
      <c r="E475" s="630"/>
      <c r="F475" s="630"/>
      <c r="G475" s="631"/>
      <c r="H475" s="630"/>
      <c r="I475" s="630"/>
      <c r="J475" s="630"/>
      <c r="K475" s="630"/>
      <c r="L475" s="630"/>
      <c r="M475" s="626"/>
      <c r="N475" s="630"/>
      <c r="O475" s="630"/>
      <c r="P475" s="630"/>
      <c r="Q475" s="630"/>
      <c r="R475" s="632"/>
      <c r="S475" s="630"/>
      <c r="T475" s="630"/>
      <c r="U475" s="630"/>
      <c r="V475" s="630"/>
      <c r="W475" s="633"/>
      <c r="X475" s="639"/>
      <c r="Y475" s="635"/>
      <c r="Z475" s="636"/>
      <c r="AA475" s="636"/>
      <c r="AB475" s="637"/>
      <c r="AC475" s="636"/>
      <c r="AD475" s="638"/>
      <c r="AE475" s="626"/>
    </row>
    <row r="476" spans="1:31">
      <c r="A476" s="643"/>
      <c r="B476" s="644"/>
      <c r="C476" s="630"/>
      <c r="D476" s="630"/>
      <c r="E476" s="630"/>
      <c r="F476" s="630"/>
      <c r="G476" s="631"/>
      <c r="H476" s="630"/>
      <c r="I476" s="630"/>
      <c r="J476" s="630"/>
      <c r="K476" s="630"/>
      <c r="L476" s="630"/>
      <c r="M476" s="626"/>
      <c r="N476" s="630"/>
      <c r="O476" s="630"/>
      <c r="P476" s="630"/>
      <c r="Q476" s="630"/>
      <c r="R476" s="632"/>
      <c r="S476" s="630"/>
      <c r="T476" s="630"/>
      <c r="U476" s="630"/>
      <c r="V476" s="630"/>
      <c r="W476" s="633"/>
      <c r="X476" s="639"/>
      <c r="Y476" s="635"/>
      <c r="Z476" s="636"/>
      <c r="AA476" s="636"/>
      <c r="AB476" s="637"/>
      <c r="AC476" s="636"/>
      <c r="AD476" s="638"/>
      <c r="AE476" s="626"/>
    </row>
    <row r="477" spans="1:31">
      <c r="A477" s="643"/>
      <c r="B477" s="644"/>
      <c r="C477" s="630"/>
      <c r="D477" s="630"/>
      <c r="E477" s="630"/>
      <c r="F477" s="630"/>
      <c r="G477" s="631"/>
      <c r="H477" s="630"/>
      <c r="I477" s="630"/>
      <c r="J477" s="630"/>
      <c r="K477" s="630"/>
      <c r="L477" s="630"/>
      <c r="M477" s="626"/>
      <c r="N477" s="630"/>
      <c r="O477" s="630"/>
      <c r="P477" s="630"/>
      <c r="Q477" s="630"/>
      <c r="R477" s="632"/>
      <c r="S477" s="630"/>
      <c r="T477" s="630"/>
      <c r="U477" s="630"/>
      <c r="V477" s="630"/>
      <c r="W477" s="633"/>
      <c r="X477" s="639"/>
      <c r="Y477" s="635"/>
      <c r="Z477" s="636"/>
      <c r="AA477" s="636"/>
      <c r="AB477" s="637"/>
      <c r="AC477" s="636"/>
      <c r="AD477" s="638"/>
      <c r="AE477" s="626"/>
    </row>
    <row r="478" spans="1:31">
      <c r="A478" s="643"/>
      <c r="B478" s="644"/>
      <c r="C478" s="630"/>
      <c r="D478" s="630"/>
      <c r="E478" s="630"/>
      <c r="F478" s="630"/>
      <c r="G478" s="631"/>
      <c r="H478" s="630"/>
      <c r="I478" s="630"/>
      <c r="J478" s="630"/>
      <c r="K478" s="630"/>
      <c r="L478" s="630"/>
      <c r="M478" s="626"/>
      <c r="N478" s="630"/>
      <c r="O478" s="630"/>
      <c r="P478" s="630"/>
      <c r="Q478" s="630"/>
      <c r="R478" s="632"/>
      <c r="S478" s="630"/>
      <c r="T478" s="630"/>
      <c r="U478" s="630"/>
      <c r="V478" s="630"/>
      <c r="W478" s="633"/>
      <c r="X478" s="639"/>
      <c r="Y478" s="635"/>
      <c r="Z478" s="636"/>
      <c r="AA478" s="636"/>
      <c r="AB478" s="637"/>
      <c r="AC478" s="636"/>
      <c r="AD478" s="638"/>
      <c r="AE478" s="626"/>
    </row>
    <row r="479" spans="1:31">
      <c r="A479" s="643"/>
      <c r="B479" s="644"/>
      <c r="C479" s="630"/>
      <c r="D479" s="630"/>
      <c r="E479" s="630"/>
      <c r="F479" s="630"/>
      <c r="G479" s="631"/>
      <c r="H479" s="630"/>
      <c r="I479" s="630"/>
      <c r="J479" s="630"/>
      <c r="K479" s="630"/>
      <c r="L479" s="630"/>
      <c r="M479" s="626"/>
      <c r="N479" s="630"/>
      <c r="O479" s="630"/>
      <c r="P479" s="630"/>
      <c r="Q479" s="630"/>
      <c r="R479" s="632"/>
      <c r="S479" s="630"/>
      <c r="T479" s="630"/>
      <c r="U479" s="630"/>
      <c r="V479" s="630"/>
      <c r="W479" s="633"/>
      <c r="X479" s="639"/>
      <c r="Y479" s="635"/>
      <c r="Z479" s="636"/>
      <c r="AA479" s="636"/>
      <c r="AB479" s="637"/>
      <c r="AC479" s="636"/>
      <c r="AD479" s="638"/>
      <c r="AE479" s="626"/>
    </row>
    <row r="480" spans="1:31">
      <c r="A480" s="643"/>
      <c r="B480" s="644"/>
      <c r="C480" s="630"/>
      <c r="D480" s="630"/>
      <c r="E480" s="630"/>
      <c r="F480" s="630"/>
      <c r="G480" s="631"/>
      <c r="H480" s="630"/>
      <c r="I480" s="630"/>
      <c r="J480" s="630"/>
      <c r="K480" s="630"/>
      <c r="L480" s="630"/>
      <c r="M480" s="626"/>
      <c r="N480" s="630"/>
      <c r="O480" s="630"/>
      <c r="P480" s="630"/>
      <c r="Q480" s="630"/>
      <c r="R480" s="632"/>
      <c r="S480" s="630"/>
      <c r="T480" s="630"/>
      <c r="U480" s="630"/>
      <c r="V480" s="630"/>
      <c r="W480" s="633"/>
      <c r="X480" s="639"/>
      <c r="Y480" s="635"/>
      <c r="Z480" s="636"/>
      <c r="AA480" s="636"/>
      <c r="AB480" s="637"/>
      <c r="AC480" s="636"/>
      <c r="AD480" s="638"/>
      <c r="AE480" s="626"/>
    </row>
    <row r="481" spans="1:31">
      <c r="A481" s="643"/>
      <c r="B481" s="644"/>
      <c r="C481" s="630"/>
      <c r="D481" s="630"/>
      <c r="E481" s="630"/>
      <c r="F481" s="630"/>
      <c r="G481" s="631"/>
      <c r="H481" s="630"/>
      <c r="I481" s="630"/>
      <c r="J481" s="630"/>
      <c r="K481" s="630"/>
      <c r="L481" s="630"/>
      <c r="M481" s="626"/>
      <c r="N481" s="630"/>
      <c r="O481" s="630"/>
      <c r="P481" s="630"/>
      <c r="Q481" s="630"/>
      <c r="R481" s="632"/>
      <c r="S481" s="630"/>
      <c r="T481" s="630"/>
      <c r="U481" s="630"/>
      <c r="V481" s="630"/>
      <c r="W481" s="633"/>
      <c r="X481" s="639"/>
      <c r="Y481" s="635"/>
      <c r="Z481" s="636"/>
      <c r="AA481" s="636"/>
      <c r="AB481" s="637"/>
      <c r="AC481" s="636"/>
      <c r="AD481" s="638"/>
      <c r="AE481" s="626"/>
    </row>
    <row r="482" spans="1:31">
      <c r="A482" s="643"/>
      <c r="B482" s="644"/>
      <c r="C482" s="630"/>
      <c r="D482" s="630"/>
      <c r="E482" s="630"/>
      <c r="F482" s="630"/>
      <c r="G482" s="631"/>
      <c r="H482" s="630"/>
      <c r="I482" s="630"/>
      <c r="J482" s="630"/>
      <c r="K482" s="630"/>
      <c r="L482" s="630"/>
      <c r="M482" s="626"/>
      <c r="N482" s="630"/>
      <c r="O482" s="630"/>
      <c r="P482" s="630"/>
      <c r="Q482" s="630"/>
      <c r="R482" s="632"/>
      <c r="S482" s="630"/>
      <c r="T482" s="630"/>
      <c r="U482" s="630"/>
      <c r="V482" s="630"/>
      <c r="W482" s="633"/>
      <c r="X482" s="639"/>
      <c r="Y482" s="635"/>
      <c r="Z482" s="636"/>
      <c r="AA482" s="636"/>
      <c r="AB482" s="637"/>
      <c r="AC482" s="636"/>
      <c r="AD482" s="638"/>
      <c r="AE482" s="626"/>
    </row>
    <row r="483" spans="1:31">
      <c r="A483" s="643"/>
      <c r="B483" s="644"/>
      <c r="C483" s="630"/>
      <c r="D483" s="630"/>
      <c r="E483" s="630"/>
      <c r="F483" s="630"/>
      <c r="G483" s="631"/>
      <c r="H483" s="630"/>
      <c r="I483" s="630"/>
      <c r="J483" s="630"/>
      <c r="K483" s="630"/>
      <c r="L483" s="630"/>
      <c r="M483" s="626"/>
      <c r="N483" s="630"/>
      <c r="O483" s="630"/>
      <c r="P483" s="630"/>
      <c r="Q483" s="630"/>
      <c r="R483" s="632"/>
      <c r="S483" s="630"/>
      <c r="T483" s="630"/>
      <c r="U483" s="630"/>
      <c r="V483" s="630"/>
      <c r="W483" s="633"/>
      <c r="X483" s="639"/>
      <c r="Y483" s="635"/>
      <c r="Z483" s="636"/>
      <c r="AA483" s="636"/>
      <c r="AB483" s="637"/>
      <c r="AC483" s="636"/>
      <c r="AD483" s="638"/>
      <c r="AE483" s="626"/>
    </row>
    <row r="484" spans="1:31">
      <c r="A484" s="643"/>
      <c r="B484" s="644"/>
      <c r="C484" s="630"/>
      <c r="D484" s="630"/>
      <c r="E484" s="630"/>
      <c r="F484" s="630"/>
      <c r="G484" s="631"/>
      <c r="H484" s="630"/>
      <c r="I484" s="630"/>
      <c r="J484" s="630"/>
      <c r="K484" s="630"/>
      <c r="L484" s="630"/>
      <c r="M484" s="626"/>
      <c r="N484" s="630"/>
      <c r="O484" s="630"/>
      <c r="P484" s="630"/>
      <c r="Q484" s="630"/>
      <c r="R484" s="632"/>
      <c r="S484" s="630"/>
      <c r="T484" s="630"/>
      <c r="U484" s="630"/>
      <c r="V484" s="630"/>
      <c r="W484" s="633"/>
      <c r="X484" s="639"/>
      <c r="Y484" s="635"/>
      <c r="Z484" s="636"/>
      <c r="AA484" s="636"/>
      <c r="AB484" s="637"/>
      <c r="AC484" s="636"/>
      <c r="AD484" s="638"/>
      <c r="AE484" s="626"/>
    </row>
    <row r="485" spans="1:31">
      <c r="A485" s="643"/>
      <c r="B485" s="644"/>
      <c r="C485" s="630"/>
      <c r="D485" s="630"/>
      <c r="E485" s="630"/>
      <c r="F485" s="630"/>
      <c r="G485" s="631"/>
      <c r="H485" s="630"/>
      <c r="I485" s="630"/>
      <c r="J485" s="630"/>
      <c r="K485" s="630"/>
      <c r="L485" s="630"/>
      <c r="M485" s="626"/>
      <c r="N485" s="630"/>
      <c r="O485" s="630"/>
      <c r="P485" s="630"/>
      <c r="Q485" s="630"/>
      <c r="R485" s="632"/>
      <c r="S485" s="630"/>
      <c r="T485" s="630"/>
      <c r="U485" s="630"/>
      <c r="V485" s="630"/>
      <c r="W485" s="633"/>
      <c r="X485" s="639"/>
      <c r="Y485" s="635"/>
      <c r="Z485" s="636"/>
      <c r="AA485" s="636"/>
      <c r="AB485" s="637"/>
      <c r="AC485" s="636"/>
      <c r="AD485" s="638"/>
      <c r="AE485" s="626"/>
    </row>
    <row r="486" spans="1:31">
      <c r="A486" s="643"/>
      <c r="B486" s="644"/>
      <c r="C486" s="630"/>
      <c r="D486" s="630"/>
      <c r="E486" s="630"/>
      <c r="F486" s="630"/>
      <c r="G486" s="631"/>
      <c r="H486" s="630"/>
      <c r="I486" s="630"/>
      <c r="J486" s="630"/>
      <c r="K486" s="630"/>
      <c r="L486" s="630"/>
      <c r="M486" s="626"/>
      <c r="N486" s="630"/>
      <c r="O486" s="630"/>
      <c r="P486" s="630"/>
      <c r="Q486" s="630"/>
      <c r="R486" s="632"/>
      <c r="S486" s="630"/>
      <c r="T486" s="630"/>
      <c r="U486" s="630"/>
      <c r="V486" s="630"/>
      <c r="W486" s="633"/>
      <c r="X486" s="639"/>
      <c r="Y486" s="635"/>
      <c r="Z486" s="636"/>
      <c r="AA486" s="636"/>
      <c r="AB486" s="637"/>
      <c r="AC486" s="636"/>
      <c r="AD486" s="638"/>
      <c r="AE486" s="626"/>
    </row>
    <row r="487" spans="1:31">
      <c r="A487" s="643"/>
      <c r="B487" s="644"/>
      <c r="C487" s="630"/>
      <c r="D487" s="630"/>
      <c r="E487" s="630"/>
      <c r="F487" s="630"/>
      <c r="G487" s="631"/>
      <c r="H487" s="630"/>
      <c r="I487" s="630"/>
      <c r="J487" s="630"/>
      <c r="K487" s="630"/>
      <c r="L487" s="630"/>
      <c r="M487" s="626"/>
      <c r="N487" s="630"/>
      <c r="O487" s="630"/>
      <c r="P487" s="630"/>
      <c r="Q487" s="630"/>
      <c r="R487" s="632"/>
      <c r="S487" s="630"/>
      <c r="T487" s="630"/>
      <c r="U487" s="630"/>
      <c r="V487" s="630"/>
      <c r="W487" s="633"/>
      <c r="X487" s="639"/>
      <c r="Y487" s="635"/>
      <c r="Z487" s="636"/>
      <c r="AA487" s="636"/>
      <c r="AB487" s="637"/>
      <c r="AC487" s="636"/>
      <c r="AD487" s="638"/>
      <c r="AE487" s="626"/>
    </row>
    <row r="488" spans="1:31">
      <c r="A488" s="643"/>
      <c r="B488" s="644"/>
      <c r="C488" s="630"/>
      <c r="D488" s="630"/>
      <c r="E488" s="630"/>
      <c r="F488" s="630"/>
      <c r="G488" s="631"/>
      <c r="H488" s="630"/>
      <c r="I488" s="630"/>
      <c r="J488" s="630"/>
      <c r="K488" s="630"/>
      <c r="L488" s="630"/>
      <c r="M488" s="626"/>
      <c r="N488" s="630"/>
      <c r="O488" s="630"/>
      <c r="P488" s="630"/>
      <c r="Q488" s="630"/>
      <c r="R488" s="632"/>
      <c r="S488" s="630"/>
      <c r="T488" s="630"/>
      <c r="U488" s="630"/>
      <c r="V488" s="630"/>
      <c r="W488" s="633"/>
      <c r="X488" s="639"/>
      <c r="Y488" s="635"/>
      <c r="Z488" s="636"/>
      <c r="AA488" s="636"/>
      <c r="AB488" s="637"/>
      <c r="AC488" s="636"/>
      <c r="AD488" s="638"/>
      <c r="AE488" s="626"/>
    </row>
    <row r="489" spans="1:31">
      <c r="A489" s="643"/>
      <c r="B489" s="644"/>
      <c r="C489" s="630"/>
      <c r="D489" s="630"/>
      <c r="E489" s="630"/>
      <c r="F489" s="630"/>
      <c r="G489" s="631"/>
      <c r="H489" s="630"/>
      <c r="I489" s="630"/>
      <c r="J489" s="630"/>
      <c r="K489" s="630"/>
      <c r="L489" s="630"/>
      <c r="M489" s="626"/>
      <c r="N489" s="630"/>
      <c r="O489" s="630"/>
      <c r="P489" s="630"/>
      <c r="Q489" s="630"/>
      <c r="R489" s="632"/>
      <c r="S489" s="630"/>
      <c r="T489" s="630"/>
      <c r="U489" s="630"/>
      <c r="V489" s="630"/>
      <c r="W489" s="633"/>
      <c r="X489" s="639"/>
      <c r="Y489" s="635"/>
      <c r="Z489" s="636"/>
      <c r="AA489" s="636"/>
      <c r="AB489" s="637"/>
      <c r="AC489" s="636"/>
      <c r="AD489" s="638"/>
      <c r="AE489" s="626"/>
    </row>
    <row r="490" spans="1:31">
      <c r="A490" s="643"/>
      <c r="B490" s="644"/>
      <c r="C490" s="630"/>
      <c r="D490" s="630"/>
      <c r="E490" s="630"/>
      <c r="F490" s="630"/>
      <c r="G490" s="631"/>
      <c r="H490" s="630"/>
      <c r="I490" s="630"/>
      <c r="J490" s="630"/>
      <c r="K490" s="630"/>
      <c r="L490" s="630"/>
      <c r="M490" s="626"/>
      <c r="N490" s="630"/>
      <c r="O490" s="630"/>
      <c r="P490" s="630"/>
      <c r="Q490" s="630"/>
      <c r="R490" s="632"/>
      <c r="S490" s="630"/>
      <c r="T490" s="630"/>
      <c r="U490" s="630"/>
      <c r="V490" s="630"/>
      <c r="W490" s="633"/>
      <c r="X490" s="639"/>
      <c r="Y490" s="635"/>
      <c r="Z490" s="636"/>
      <c r="AA490" s="636"/>
      <c r="AB490" s="637"/>
      <c r="AC490" s="636"/>
      <c r="AD490" s="638"/>
      <c r="AE490" s="626"/>
    </row>
    <row r="491" spans="1:31">
      <c r="A491" s="643"/>
      <c r="B491" s="644"/>
      <c r="C491" s="630"/>
      <c r="D491" s="630"/>
      <c r="E491" s="630"/>
      <c r="F491" s="630"/>
      <c r="G491" s="631"/>
      <c r="H491" s="630"/>
      <c r="I491" s="630"/>
      <c r="J491" s="630"/>
      <c r="K491" s="630"/>
      <c r="L491" s="630"/>
      <c r="M491" s="626"/>
      <c r="N491" s="630"/>
      <c r="O491" s="630"/>
      <c r="P491" s="630"/>
      <c r="Q491" s="630"/>
      <c r="R491" s="632"/>
      <c r="S491" s="630"/>
      <c r="T491" s="630"/>
      <c r="U491" s="630"/>
      <c r="V491" s="630"/>
      <c r="W491" s="633"/>
      <c r="X491" s="639"/>
      <c r="Y491" s="635"/>
      <c r="Z491" s="636"/>
      <c r="AA491" s="636"/>
      <c r="AB491" s="637"/>
      <c r="AC491" s="636"/>
      <c r="AD491" s="638"/>
      <c r="AE491" s="626"/>
    </row>
    <row r="492" spans="1:31">
      <c r="A492" s="643"/>
      <c r="B492" s="644"/>
      <c r="C492" s="630"/>
      <c r="D492" s="630"/>
      <c r="E492" s="630"/>
      <c r="F492" s="630"/>
      <c r="G492" s="631"/>
      <c r="H492" s="630"/>
      <c r="I492" s="630"/>
      <c r="J492" s="630"/>
      <c r="K492" s="630"/>
      <c r="L492" s="630"/>
      <c r="M492" s="626"/>
      <c r="N492" s="630"/>
      <c r="O492" s="630"/>
      <c r="P492" s="630"/>
      <c r="Q492" s="630"/>
      <c r="R492" s="632"/>
      <c r="S492" s="630"/>
      <c r="T492" s="630"/>
      <c r="U492" s="630"/>
      <c r="V492" s="630"/>
      <c r="W492" s="633"/>
      <c r="X492" s="639"/>
      <c r="Y492" s="635"/>
      <c r="Z492" s="636"/>
      <c r="AA492" s="636"/>
      <c r="AB492" s="637"/>
      <c r="AC492" s="636"/>
      <c r="AD492" s="638"/>
      <c r="AE492" s="626"/>
    </row>
    <row r="493" spans="1:31">
      <c r="A493" s="643"/>
      <c r="B493" s="644"/>
      <c r="C493" s="630"/>
      <c r="D493" s="630"/>
      <c r="E493" s="630"/>
      <c r="F493" s="630"/>
      <c r="G493" s="631"/>
      <c r="H493" s="630"/>
      <c r="I493" s="630"/>
      <c r="J493" s="630"/>
      <c r="K493" s="630"/>
      <c r="L493" s="630"/>
      <c r="M493" s="626"/>
      <c r="N493" s="630"/>
      <c r="O493" s="630"/>
      <c r="P493" s="630"/>
      <c r="Q493" s="630"/>
      <c r="R493" s="632"/>
      <c r="S493" s="630"/>
      <c r="T493" s="630"/>
      <c r="U493" s="630"/>
      <c r="V493" s="630"/>
      <c r="W493" s="633"/>
      <c r="X493" s="639"/>
      <c r="Y493" s="635"/>
      <c r="Z493" s="636"/>
      <c r="AA493" s="636"/>
      <c r="AB493" s="637"/>
      <c r="AC493" s="636"/>
      <c r="AD493" s="638"/>
      <c r="AE493" s="626"/>
    </row>
    <row r="494" spans="1:31">
      <c r="A494" s="643"/>
      <c r="B494" s="644"/>
      <c r="C494" s="630"/>
      <c r="D494" s="630"/>
      <c r="E494" s="630"/>
      <c r="F494" s="630"/>
      <c r="G494" s="631"/>
      <c r="H494" s="630"/>
      <c r="I494" s="630"/>
      <c r="J494" s="630"/>
      <c r="K494" s="630"/>
      <c r="L494" s="630"/>
      <c r="M494" s="626"/>
      <c r="N494" s="630"/>
      <c r="O494" s="630"/>
      <c r="P494" s="630"/>
      <c r="Q494" s="630"/>
      <c r="R494" s="632"/>
      <c r="S494" s="630"/>
      <c r="T494" s="630"/>
      <c r="U494" s="630"/>
      <c r="V494" s="630"/>
      <c r="W494" s="633"/>
      <c r="X494" s="639"/>
      <c r="Y494" s="635"/>
      <c r="Z494" s="636"/>
      <c r="AA494" s="636"/>
      <c r="AB494" s="637"/>
      <c r="AC494" s="636"/>
      <c r="AD494" s="638"/>
      <c r="AE494" s="626"/>
    </row>
    <row r="495" spans="1:31">
      <c r="A495" s="643"/>
      <c r="B495" s="644"/>
      <c r="C495" s="630"/>
      <c r="D495" s="630"/>
      <c r="E495" s="630"/>
      <c r="F495" s="630"/>
      <c r="G495" s="631"/>
      <c r="H495" s="630"/>
      <c r="I495" s="630"/>
      <c r="J495" s="630"/>
      <c r="K495" s="630"/>
      <c r="L495" s="630"/>
      <c r="M495" s="626"/>
      <c r="N495" s="630"/>
      <c r="O495" s="630"/>
      <c r="P495" s="630"/>
      <c r="Q495" s="630"/>
      <c r="R495" s="632"/>
      <c r="S495" s="630"/>
      <c r="T495" s="630"/>
      <c r="U495" s="630"/>
      <c r="V495" s="630"/>
      <c r="W495" s="633"/>
      <c r="X495" s="639"/>
      <c r="Y495" s="635"/>
      <c r="Z495" s="636"/>
      <c r="AA495" s="636"/>
      <c r="AB495" s="637"/>
      <c r="AC495" s="636"/>
      <c r="AD495" s="638"/>
      <c r="AE495" s="626"/>
    </row>
    <row r="496" spans="1:31">
      <c r="A496" s="643"/>
      <c r="B496" s="644"/>
      <c r="C496" s="630"/>
      <c r="D496" s="630"/>
      <c r="E496" s="630"/>
      <c r="F496" s="630"/>
      <c r="G496" s="631"/>
      <c r="H496" s="630"/>
      <c r="I496" s="630"/>
      <c r="J496" s="630"/>
      <c r="K496" s="630"/>
      <c r="L496" s="630"/>
      <c r="M496" s="626"/>
      <c r="N496" s="630"/>
      <c r="O496" s="630"/>
      <c r="P496" s="630"/>
      <c r="Q496" s="630"/>
      <c r="R496" s="632"/>
      <c r="S496" s="630"/>
      <c r="T496" s="630"/>
      <c r="U496" s="630"/>
      <c r="V496" s="630"/>
      <c r="W496" s="633"/>
      <c r="X496" s="639"/>
      <c r="Y496" s="635"/>
      <c r="Z496" s="636"/>
      <c r="AA496" s="636"/>
      <c r="AB496" s="637"/>
      <c r="AC496" s="636"/>
      <c r="AD496" s="638"/>
      <c r="AE496" s="626"/>
    </row>
    <row r="497" spans="1:31">
      <c r="A497" s="643"/>
      <c r="B497" s="644"/>
      <c r="C497" s="630"/>
      <c r="D497" s="630"/>
      <c r="E497" s="630"/>
      <c r="F497" s="630"/>
      <c r="G497" s="631"/>
      <c r="H497" s="630"/>
      <c r="I497" s="630"/>
      <c r="J497" s="630"/>
      <c r="K497" s="630"/>
      <c r="L497" s="630"/>
      <c r="M497" s="626"/>
      <c r="N497" s="630"/>
      <c r="O497" s="630"/>
      <c r="P497" s="630"/>
      <c r="Q497" s="630"/>
      <c r="R497" s="632"/>
      <c r="S497" s="630"/>
      <c r="T497" s="630"/>
      <c r="U497" s="630"/>
      <c r="V497" s="630"/>
      <c r="W497" s="633"/>
      <c r="X497" s="639"/>
      <c r="Y497" s="635"/>
      <c r="Z497" s="636"/>
      <c r="AA497" s="636"/>
      <c r="AB497" s="637"/>
      <c r="AC497" s="636"/>
      <c r="AD497" s="638"/>
      <c r="AE497" s="626"/>
    </row>
    <row r="498" spans="1:31">
      <c r="A498" s="643"/>
      <c r="B498" s="644"/>
      <c r="C498" s="630"/>
      <c r="D498" s="630"/>
      <c r="E498" s="630"/>
      <c r="F498" s="630"/>
      <c r="G498" s="631"/>
      <c r="H498" s="630"/>
      <c r="I498" s="630"/>
      <c r="J498" s="630"/>
      <c r="K498" s="630"/>
      <c r="L498" s="630"/>
      <c r="M498" s="626"/>
      <c r="N498" s="630"/>
      <c r="O498" s="630"/>
      <c r="P498" s="630"/>
      <c r="Q498" s="630"/>
      <c r="R498" s="632"/>
      <c r="S498" s="630"/>
      <c r="T498" s="630"/>
      <c r="U498" s="630"/>
      <c r="V498" s="630"/>
      <c r="W498" s="633"/>
      <c r="X498" s="639"/>
      <c r="Y498" s="635"/>
      <c r="Z498" s="636"/>
      <c r="AA498" s="636"/>
      <c r="AB498" s="637"/>
      <c r="AC498" s="636"/>
      <c r="AD498" s="638"/>
      <c r="AE498" s="626"/>
    </row>
    <row r="499" spans="1:31">
      <c r="A499" s="643"/>
      <c r="B499" s="644"/>
      <c r="C499" s="630"/>
      <c r="D499" s="630"/>
      <c r="E499" s="630"/>
      <c r="F499" s="630"/>
      <c r="G499" s="631"/>
      <c r="H499" s="630"/>
      <c r="I499" s="630"/>
      <c r="J499" s="630"/>
      <c r="K499" s="630"/>
      <c r="L499" s="630"/>
      <c r="M499" s="626"/>
      <c r="N499" s="630"/>
      <c r="O499" s="630"/>
      <c r="P499" s="630"/>
      <c r="Q499" s="630"/>
      <c r="R499" s="632"/>
      <c r="S499" s="630"/>
      <c r="T499" s="630"/>
      <c r="U499" s="630"/>
      <c r="V499" s="630"/>
      <c r="W499" s="633"/>
      <c r="X499" s="639"/>
      <c r="Y499" s="635"/>
      <c r="Z499" s="636"/>
      <c r="AA499" s="636"/>
      <c r="AB499" s="637"/>
      <c r="AC499" s="636"/>
      <c r="AD499" s="638"/>
      <c r="AE499" s="626"/>
    </row>
    <row r="500" spans="1:31">
      <c r="A500" s="643"/>
      <c r="B500" s="644"/>
      <c r="C500" s="630"/>
      <c r="D500" s="630"/>
      <c r="E500" s="630"/>
      <c r="F500" s="630"/>
      <c r="G500" s="631"/>
      <c r="H500" s="630"/>
      <c r="I500" s="630"/>
      <c r="J500" s="630"/>
      <c r="K500" s="630"/>
      <c r="L500" s="630"/>
      <c r="M500" s="626"/>
      <c r="N500" s="630"/>
      <c r="O500" s="630"/>
      <c r="P500" s="630"/>
      <c r="Q500" s="630"/>
      <c r="R500" s="632"/>
      <c r="S500" s="630"/>
      <c r="T500" s="630"/>
      <c r="U500" s="630"/>
      <c r="V500" s="630"/>
      <c r="W500" s="633"/>
      <c r="X500" s="639"/>
      <c r="Y500" s="635"/>
      <c r="Z500" s="636"/>
      <c r="AA500" s="636"/>
      <c r="AB500" s="637"/>
      <c r="AC500" s="636"/>
      <c r="AD500" s="638"/>
      <c r="AE500" s="626"/>
    </row>
    <row r="501" spans="1:31">
      <c r="A501" s="643"/>
      <c r="B501" s="644"/>
      <c r="C501" s="630"/>
      <c r="D501" s="630"/>
      <c r="E501" s="630"/>
      <c r="F501" s="630"/>
      <c r="G501" s="631"/>
      <c r="H501" s="630"/>
      <c r="I501" s="630"/>
      <c r="J501" s="630"/>
      <c r="K501" s="630"/>
      <c r="L501" s="630"/>
      <c r="M501" s="626"/>
      <c r="N501" s="630"/>
      <c r="O501" s="630"/>
      <c r="P501" s="630"/>
      <c r="Q501" s="630"/>
      <c r="R501" s="632"/>
      <c r="S501" s="630"/>
      <c r="T501" s="630"/>
      <c r="U501" s="630"/>
      <c r="V501" s="630"/>
      <c r="W501" s="633"/>
      <c r="X501" s="639"/>
      <c r="Y501" s="635"/>
      <c r="Z501" s="636"/>
      <c r="AA501" s="636"/>
      <c r="AB501" s="637"/>
      <c r="AC501" s="636"/>
      <c r="AD501" s="638"/>
      <c r="AE501" s="626"/>
    </row>
    <row r="502" spans="1:31">
      <c r="A502" s="643"/>
      <c r="B502" s="644"/>
      <c r="C502" s="630"/>
      <c r="D502" s="630"/>
      <c r="E502" s="630"/>
      <c r="F502" s="630"/>
      <c r="G502" s="631"/>
      <c r="H502" s="630"/>
      <c r="I502" s="630"/>
      <c r="J502" s="630"/>
      <c r="K502" s="630"/>
      <c r="L502" s="630"/>
      <c r="M502" s="626"/>
      <c r="N502" s="630"/>
      <c r="O502" s="630"/>
      <c r="P502" s="630"/>
      <c r="Q502" s="630"/>
      <c r="R502" s="632"/>
      <c r="S502" s="630"/>
      <c r="T502" s="630"/>
      <c r="U502" s="630"/>
      <c r="V502" s="630"/>
      <c r="W502" s="633"/>
      <c r="X502" s="639"/>
      <c r="Y502" s="635"/>
      <c r="Z502" s="636"/>
      <c r="AA502" s="636"/>
      <c r="AB502" s="637"/>
      <c r="AC502" s="636"/>
      <c r="AD502" s="638"/>
      <c r="AE502" s="626"/>
    </row>
    <row r="503" spans="1:31">
      <c r="A503" s="643"/>
      <c r="B503" s="644"/>
      <c r="C503" s="630"/>
      <c r="D503" s="630"/>
      <c r="E503" s="630"/>
      <c r="F503" s="630"/>
      <c r="G503" s="631"/>
      <c r="H503" s="630"/>
      <c r="I503" s="630"/>
      <c r="J503" s="630"/>
      <c r="K503" s="630"/>
      <c r="L503" s="630"/>
      <c r="M503" s="626"/>
      <c r="N503" s="630"/>
      <c r="O503" s="630"/>
      <c r="P503" s="630"/>
      <c r="Q503" s="630"/>
      <c r="R503" s="632"/>
      <c r="S503" s="630"/>
      <c r="T503" s="630"/>
      <c r="U503" s="630"/>
      <c r="V503" s="630"/>
      <c r="W503" s="633"/>
      <c r="X503" s="639"/>
      <c r="Y503" s="635"/>
      <c r="Z503" s="636"/>
      <c r="AA503" s="636"/>
      <c r="AB503" s="637"/>
      <c r="AC503" s="636"/>
      <c r="AD503" s="638"/>
      <c r="AE503" s="626"/>
    </row>
    <row r="504" spans="1:31">
      <c r="A504" s="643"/>
      <c r="B504" s="644"/>
      <c r="C504" s="630"/>
      <c r="D504" s="630"/>
      <c r="E504" s="630"/>
      <c r="F504" s="630"/>
      <c r="G504" s="631"/>
      <c r="H504" s="630"/>
      <c r="I504" s="630"/>
      <c r="J504" s="630"/>
      <c r="K504" s="630"/>
      <c r="L504" s="630"/>
      <c r="M504" s="626"/>
      <c r="N504" s="630"/>
      <c r="O504" s="630"/>
      <c r="P504" s="630"/>
      <c r="Q504" s="630"/>
      <c r="R504" s="632"/>
      <c r="S504" s="630"/>
      <c r="T504" s="630"/>
      <c r="U504" s="630"/>
      <c r="V504" s="630"/>
      <c r="W504" s="633"/>
      <c r="X504" s="639"/>
      <c r="Y504" s="635"/>
      <c r="Z504" s="636"/>
      <c r="AA504" s="636"/>
      <c r="AB504" s="637"/>
      <c r="AC504" s="636"/>
      <c r="AD504" s="638"/>
      <c r="AE504" s="626"/>
    </row>
    <row r="505" spans="1:31">
      <c r="A505" s="643"/>
      <c r="B505" s="644"/>
      <c r="C505" s="630"/>
      <c r="D505" s="630"/>
      <c r="E505" s="630"/>
      <c r="F505" s="630"/>
      <c r="G505" s="631"/>
      <c r="H505" s="630"/>
      <c r="I505" s="630"/>
      <c r="J505" s="630"/>
      <c r="K505" s="630"/>
      <c r="L505" s="630"/>
      <c r="M505" s="626"/>
      <c r="N505" s="630"/>
      <c r="O505" s="630"/>
      <c r="P505" s="630"/>
      <c r="Q505" s="630"/>
      <c r="R505" s="632"/>
      <c r="S505" s="630"/>
      <c r="T505" s="630"/>
      <c r="U505" s="630"/>
      <c r="V505" s="630"/>
      <c r="W505" s="633"/>
      <c r="X505" s="639"/>
      <c r="Y505" s="635"/>
      <c r="Z505" s="636"/>
      <c r="AA505" s="636"/>
      <c r="AB505" s="637"/>
      <c r="AC505" s="636"/>
      <c r="AD505" s="638"/>
      <c r="AE505" s="626"/>
    </row>
    <row r="506" spans="1:31">
      <c r="A506" s="643"/>
      <c r="B506" s="644"/>
      <c r="C506" s="630"/>
      <c r="D506" s="630"/>
      <c r="E506" s="630"/>
      <c r="F506" s="630"/>
      <c r="G506" s="631"/>
      <c r="H506" s="630"/>
      <c r="I506" s="630"/>
      <c r="J506" s="630"/>
      <c r="K506" s="630"/>
      <c r="L506" s="630"/>
      <c r="M506" s="626"/>
      <c r="N506" s="630"/>
      <c r="O506" s="630"/>
      <c r="P506" s="630"/>
      <c r="Q506" s="630"/>
      <c r="R506" s="632"/>
      <c r="S506" s="630"/>
      <c r="T506" s="630"/>
      <c r="U506" s="630"/>
      <c r="V506" s="630"/>
      <c r="W506" s="633"/>
      <c r="X506" s="639"/>
      <c r="Y506" s="635"/>
      <c r="Z506" s="636"/>
      <c r="AA506" s="636"/>
      <c r="AB506" s="637"/>
      <c r="AC506" s="636"/>
      <c r="AD506" s="638"/>
      <c r="AE506" s="626"/>
    </row>
    <row r="507" spans="1:31">
      <c r="A507" s="643"/>
      <c r="B507" s="644"/>
      <c r="C507" s="630"/>
      <c r="D507" s="630"/>
      <c r="E507" s="630"/>
      <c r="F507" s="630"/>
      <c r="G507" s="631"/>
      <c r="H507" s="630"/>
      <c r="I507" s="630"/>
      <c r="J507" s="630"/>
      <c r="K507" s="630"/>
      <c r="L507" s="630"/>
      <c r="M507" s="626"/>
      <c r="N507" s="630"/>
      <c r="O507" s="630"/>
      <c r="P507" s="630"/>
      <c r="Q507" s="630"/>
      <c r="R507" s="632"/>
      <c r="S507" s="630"/>
      <c r="T507" s="630"/>
      <c r="U507" s="630"/>
      <c r="V507" s="630"/>
      <c r="W507" s="633"/>
      <c r="X507" s="639"/>
      <c r="Y507" s="635"/>
      <c r="Z507" s="636"/>
      <c r="AA507" s="636"/>
      <c r="AB507" s="637"/>
      <c r="AC507" s="636"/>
      <c r="AD507" s="638"/>
      <c r="AE507" s="626"/>
    </row>
    <row r="508" spans="1:31">
      <c r="A508" s="643"/>
      <c r="B508" s="644"/>
      <c r="C508" s="630"/>
      <c r="D508" s="630"/>
      <c r="E508" s="630"/>
      <c r="F508" s="630"/>
      <c r="G508" s="631"/>
      <c r="H508" s="630"/>
      <c r="I508" s="630"/>
      <c r="J508" s="630"/>
      <c r="K508" s="630"/>
      <c r="L508" s="630"/>
      <c r="M508" s="626"/>
      <c r="N508" s="630"/>
      <c r="O508" s="630"/>
      <c r="P508" s="630"/>
      <c r="Q508" s="630"/>
      <c r="R508" s="632"/>
      <c r="S508" s="630"/>
      <c r="T508" s="630"/>
      <c r="U508" s="630"/>
      <c r="V508" s="630"/>
      <c r="W508" s="633"/>
      <c r="X508" s="639"/>
      <c r="Y508" s="635"/>
      <c r="Z508" s="636"/>
      <c r="AA508" s="636"/>
      <c r="AB508" s="637"/>
      <c r="AC508" s="636"/>
      <c r="AD508" s="638"/>
      <c r="AE508" s="626"/>
    </row>
    <row r="509" spans="1:31">
      <c r="A509" s="643"/>
      <c r="B509" s="644"/>
      <c r="C509" s="630"/>
      <c r="D509" s="630"/>
      <c r="E509" s="630"/>
      <c r="F509" s="630"/>
      <c r="G509" s="631"/>
      <c r="H509" s="630"/>
      <c r="I509" s="630"/>
      <c r="J509" s="630"/>
      <c r="K509" s="630"/>
      <c r="L509" s="630"/>
      <c r="M509" s="626"/>
      <c r="N509" s="630"/>
      <c r="O509" s="630"/>
      <c r="P509" s="630"/>
      <c r="Q509" s="630"/>
      <c r="R509" s="632"/>
      <c r="S509" s="630"/>
      <c r="T509" s="630"/>
      <c r="U509" s="630"/>
      <c r="V509" s="630"/>
      <c r="W509" s="633"/>
      <c r="X509" s="639"/>
      <c r="Y509" s="635"/>
      <c r="Z509" s="636"/>
      <c r="AA509" s="636"/>
      <c r="AB509" s="637"/>
      <c r="AC509" s="636"/>
      <c r="AD509" s="638"/>
      <c r="AE509" s="626"/>
    </row>
    <row r="510" spans="1:31">
      <c r="A510" s="643"/>
      <c r="B510" s="644"/>
      <c r="C510" s="630"/>
      <c r="D510" s="630"/>
      <c r="E510" s="630"/>
      <c r="F510" s="630"/>
      <c r="G510" s="631"/>
      <c r="H510" s="630"/>
      <c r="I510" s="630"/>
      <c r="J510" s="630"/>
      <c r="K510" s="630"/>
      <c r="L510" s="630"/>
      <c r="M510" s="626"/>
      <c r="N510" s="630"/>
      <c r="O510" s="630"/>
      <c r="P510" s="630"/>
      <c r="Q510" s="630"/>
      <c r="R510" s="632"/>
      <c r="S510" s="630"/>
      <c r="T510" s="630"/>
      <c r="U510" s="630"/>
      <c r="V510" s="630"/>
      <c r="W510" s="633"/>
      <c r="X510" s="639"/>
      <c r="Y510" s="635"/>
      <c r="Z510" s="636"/>
      <c r="AA510" s="636"/>
      <c r="AB510" s="637"/>
      <c r="AC510" s="636"/>
      <c r="AD510" s="638"/>
      <c r="AE510" s="626"/>
    </row>
    <row r="511" spans="1:31">
      <c r="A511" s="643"/>
      <c r="B511" s="644"/>
      <c r="C511" s="630"/>
      <c r="D511" s="630"/>
      <c r="E511" s="630"/>
      <c r="F511" s="630"/>
      <c r="G511" s="631"/>
      <c r="H511" s="630"/>
      <c r="I511" s="630"/>
      <c r="J511" s="630"/>
      <c r="K511" s="630"/>
      <c r="L511" s="630"/>
      <c r="M511" s="626"/>
      <c r="N511" s="630"/>
      <c r="O511" s="630"/>
      <c r="P511" s="630"/>
      <c r="Q511" s="630"/>
      <c r="R511" s="632"/>
      <c r="S511" s="630"/>
      <c r="T511" s="630"/>
      <c r="U511" s="630"/>
      <c r="V511" s="630"/>
      <c r="W511" s="633"/>
      <c r="X511" s="639"/>
      <c r="Y511" s="635"/>
      <c r="Z511" s="636"/>
      <c r="AA511" s="636"/>
      <c r="AB511" s="637"/>
      <c r="AC511" s="636"/>
      <c r="AD511" s="638"/>
      <c r="AE511" s="626"/>
    </row>
    <row r="512" spans="1:31">
      <c r="A512" s="643"/>
      <c r="B512" s="644"/>
      <c r="C512" s="630"/>
      <c r="D512" s="630"/>
      <c r="E512" s="630"/>
      <c r="F512" s="630"/>
      <c r="G512" s="631"/>
      <c r="H512" s="630"/>
      <c r="I512" s="630"/>
      <c r="J512" s="630"/>
      <c r="K512" s="630"/>
      <c r="L512" s="630"/>
      <c r="M512" s="626"/>
      <c r="N512" s="630"/>
      <c r="O512" s="630"/>
      <c r="P512" s="630"/>
      <c r="Q512" s="630"/>
      <c r="R512" s="632"/>
      <c r="S512" s="630"/>
      <c r="T512" s="630"/>
      <c r="U512" s="630"/>
      <c r="V512" s="630"/>
      <c r="W512" s="633"/>
      <c r="X512" s="639"/>
      <c r="Y512" s="635"/>
      <c r="Z512" s="636"/>
      <c r="AA512" s="636"/>
      <c r="AB512" s="637"/>
      <c r="AC512" s="636"/>
      <c r="AD512" s="638"/>
      <c r="AE512" s="626"/>
    </row>
    <row r="513" spans="1:31">
      <c r="A513" s="643"/>
      <c r="B513" s="644"/>
      <c r="C513" s="630"/>
      <c r="D513" s="630"/>
      <c r="E513" s="630"/>
      <c r="F513" s="630"/>
      <c r="G513" s="631"/>
      <c r="H513" s="630"/>
      <c r="I513" s="630"/>
      <c r="J513" s="630"/>
      <c r="K513" s="630"/>
      <c r="L513" s="630"/>
      <c r="M513" s="626"/>
      <c r="N513" s="630"/>
      <c r="O513" s="630"/>
      <c r="P513" s="630"/>
      <c r="Q513" s="630"/>
      <c r="R513" s="632"/>
      <c r="S513" s="630"/>
      <c r="T513" s="630"/>
      <c r="U513" s="630"/>
      <c r="V513" s="630"/>
      <c r="W513" s="633"/>
      <c r="X513" s="639"/>
      <c r="Y513" s="635"/>
      <c r="Z513" s="636"/>
      <c r="AA513" s="636"/>
      <c r="AB513" s="637"/>
      <c r="AC513" s="636"/>
      <c r="AD513" s="638"/>
      <c r="AE513" s="626"/>
    </row>
    <row r="514" spans="1:31">
      <c r="A514" s="643"/>
      <c r="B514" s="644"/>
      <c r="C514" s="630"/>
      <c r="D514" s="630"/>
      <c r="E514" s="630"/>
      <c r="F514" s="630"/>
      <c r="G514" s="631"/>
      <c r="H514" s="630"/>
      <c r="I514" s="630"/>
      <c r="J514" s="630"/>
      <c r="K514" s="630"/>
      <c r="L514" s="630"/>
      <c r="M514" s="626"/>
      <c r="N514" s="630"/>
      <c r="O514" s="630"/>
      <c r="P514" s="630"/>
      <c r="Q514" s="630"/>
      <c r="R514" s="632"/>
      <c r="S514" s="630"/>
      <c r="T514" s="630"/>
      <c r="U514" s="630"/>
      <c r="V514" s="630"/>
      <c r="W514" s="633"/>
      <c r="X514" s="639"/>
      <c r="Y514" s="635"/>
      <c r="Z514" s="636"/>
      <c r="AA514" s="636"/>
      <c r="AB514" s="637"/>
      <c r="AC514" s="636"/>
      <c r="AD514" s="638"/>
    </row>
    <row r="515" spans="1:31">
      <c r="A515" s="643"/>
      <c r="B515" s="644"/>
      <c r="C515" s="630"/>
      <c r="D515" s="630"/>
      <c r="E515" s="630"/>
      <c r="F515" s="630"/>
      <c r="G515" s="631"/>
      <c r="H515" s="630"/>
      <c r="I515" s="630"/>
      <c r="J515" s="630"/>
      <c r="K515" s="630"/>
      <c r="L515" s="630"/>
      <c r="M515" s="626"/>
      <c r="N515" s="630"/>
      <c r="O515" s="630"/>
      <c r="P515" s="630"/>
      <c r="Q515" s="630"/>
      <c r="R515" s="632"/>
      <c r="S515" s="630"/>
      <c r="T515" s="630"/>
      <c r="U515" s="630"/>
      <c r="V515" s="630"/>
      <c r="W515" s="633"/>
      <c r="X515" s="639"/>
      <c r="Y515" s="635"/>
      <c r="Z515" s="636"/>
      <c r="AA515" s="636"/>
      <c r="AB515" s="637"/>
      <c r="AC515" s="636"/>
      <c r="AD515" s="638"/>
    </row>
  </sheetData>
  <sortState ref="A85:DQ154">
    <sortCondition descending="1" ref="Y85:Y154"/>
  </sortState>
  <mergeCells count="3">
    <mergeCell ref="N2:W2"/>
    <mergeCell ref="X2:AD2"/>
    <mergeCell ref="D2:L2"/>
  </mergeCells>
  <conditionalFormatting sqref="B20">
    <cfRule type="cellIs" dxfId="101" priority="426" operator="between">
      <formula>0.001</formula>
      <formula>0.501</formula>
    </cfRule>
  </conditionalFormatting>
  <conditionalFormatting sqref="B76">
    <cfRule type="cellIs" dxfId="100" priority="421" operator="equal">
      <formula>0</formula>
    </cfRule>
  </conditionalFormatting>
  <conditionalFormatting sqref="B76">
    <cfRule type="cellIs" dxfId="99" priority="420" operator="between">
      <formula>0.001</formula>
      <formula>0.501</formula>
    </cfRule>
  </conditionalFormatting>
  <conditionalFormatting sqref="C137:L153 C19:L135">
    <cfRule type="cellIs" dxfId="98" priority="113" operator="equal">
      <formula>0</formula>
    </cfRule>
  </conditionalFormatting>
  <conditionalFormatting sqref="B83">
    <cfRule type="cellIs" dxfId="97" priority="28" operator="equal">
      <formula>0</formula>
    </cfRule>
  </conditionalFormatting>
  <conditionalFormatting sqref="B83">
    <cfRule type="cellIs" dxfId="96" priority="27" operator="between">
      <formula>0.001</formula>
      <formula>0.501</formula>
    </cfRule>
  </conditionalFormatting>
  <conditionalFormatting sqref="C136:L136">
    <cfRule type="cellIs" dxfId="95" priority="14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1"/>
  <sheetViews>
    <sheetView tabSelected="1" zoomScale="110" zoomScaleNormal="110" zoomScalePageLayoutView="110" workbookViewId="0">
      <pane ySplit="10540" topLeftCell="A253"/>
      <selection activeCell="A4" sqref="A4"/>
      <selection pane="bottomLeft" activeCell="D257" sqref="D257"/>
    </sheetView>
  </sheetViews>
  <sheetFormatPr baseColWidth="10" defaultRowHeight="15" x14ac:dyDescent="0"/>
  <cols>
    <col min="1" max="1" width="14.5" style="12" customWidth="1"/>
    <col min="2" max="2" width="14" style="140" customWidth="1"/>
    <col min="3" max="3" width="6.33203125" style="113" customWidth="1"/>
    <col min="4" max="4" width="5.6640625" style="113" customWidth="1"/>
    <col min="5" max="5" width="8.83203125" style="274" customWidth="1"/>
    <col min="6" max="6" width="7" style="113" customWidth="1"/>
    <col min="7" max="7" width="9" style="274" customWidth="1"/>
    <col min="8" max="8" width="7.1640625" style="18" customWidth="1"/>
    <col min="9" max="9" width="29.1640625" style="274" customWidth="1"/>
    <col min="10" max="10" width="7" style="18" customWidth="1"/>
    <col min="11" max="11" width="16.83203125" style="18" customWidth="1"/>
    <col min="12" max="15" width="8.83203125" style="114" customWidth="1"/>
    <col min="16" max="16" width="7.33203125" style="18" customWidth="1"/>
    <col min="17" max="17" width="20.83203125" style="274" customWidth="1"/>
    <col min="18" max="18" width="9" style="18" customWidth="1"/>
    <col min="19" max="19" width="6.83203125" style="18" customWidth="1"/>
    <col min="20" max="20" width="9.1640625" style="113" customWidth="1"/>
    <col min="21" max="22" width="6" style="106" customWidth="1"/>
    <col min="23" max="23" width="9" style="18" customWidth="1"/>
    <col min="24" max="24" width="27.83203125" style="274" customWidth="1"/>
    <col min="25" max="25" width="56.83203125" style="185" customWidth="1"/>
    <col min="26" max="16384" width="10.83203125" style="12"/>
  </cols>
  <sheetData>
    <row r="1" spans="1:27" s="16" customFormat="1" ht="21" customHeight="1" thickBot="1">
      <c r="A1" s="15" t="s">
        <v>6402</v>
      </c>
      <c r="B1" s="123"/>
      <c r="C1" s="111"/>
      <c r="D1" s="111"/>
      <c r="E1" s="323"/>
      <c r="F1" s="111"/>
      <c r="G1" s="323"/>
      <c r="H1" s="17"/>
      <c r="I1" s="323"/>
      <c r="J1" s="17"/>
      <c r="K1" s="17"/>
      <c r="L1" s="112"/>
      <c r="M1" s="112"/>
      <c r="N1" s="112"/>
      <c r="O1" s="112"/>
      <c r="P1" s="17"/>
      <c r="Q1" s="323"/>
      <c r="R1" s="17"/>
      <c r="S1" s="17"/>
      <c r="T1" s="111"/>
      <c r="U1" s="98"/>
      <c r="V1" s="98"/>
      <c r="W1" s="17"/>
      <c r="X1" s="323"/>
      <c r="Y1" s="221"/>
    </row>
    <row r="2" spans="1:27" s="91" customFormat="1" ht="53" customHeight="1" thickBot="1">
      <c r="A2" s="89" t="s">
        <v>1841</v>
      </c>
      <c r="B2" s="124" t="s">
        <v>1842</v>
      </c>
      <c r="C2" s="116" t="s">
        <v>6163</v>
      </c>
      <c r="D2" s="88" t="s">
        <v>1832</v>
      </c>
      <c r="E2" s="88" t="s">
        <v>1845</v>
      </c>
      <c r="F2" s="88" t="s">
        <v>1833</v>
      </c>
      <c r="G2" s="88" t="s">
        <v>1844</v>
      </c>
      <c r="H2" s="88" t="s">
        <v>6164</v>
      </c>
      <c r="I2" s="88" t="s">
        <v>1828</v>
      </c>
      <c r="J2" s="88" t="s">
        <v>1829</v>
      </c>
      <c r="K2" s="88" t="s">
        <v>1830</v>
      </c>
      <c r="L2" s="87" t="s">
        <v>1834</v>
      </c>
      <c r="M2" s="87" t="s">
        <v>1835</v>
      </c>
      <c r="N2" s="87" t="s">
        <v>1836</v>
      </c>
      <c r="O2" s="87" t="s">
        <v>1831</v>
      </c>
      <c r="P2" s="88" t="s">
        <v>6165</v>
      </c>
      <c r="Q2" s="88" t="s">
        <v>6166</v>
      </c>
      <c r="R2" s="88" t="s">
        <v>1837</v>
      </c>
      <c r="S2" s="88" t="s">
        <v>1838</v>
      </c>
      <c r="T2" s="258" t="s">
        <v>2052</v>
      </c>
      <c r="U2" s="90" t="s">
        <v>1839</v>
      </c>
      <c r="V2" s="88" t="s">
        <v>6167</v>
      </c>
      <c r="W2" s="88" t="s">
        <v>6168</v>
      </c>
      <c r="X2" s="88" t="s">
        <v>1840</v>
      </c>
      <c r="Y2" s="307" t="s">
        <v>6200</v>
      </c>
    </row>
    <row r="3" spans="1:27" s="397" customFormat="1" ht="36" customHeight="1">
      <c r="A3" s="382" t="s">
        <v>2083</v>
      </c>
      <c r="B3" s="383"/>
      <c r="C3" s="384"/>
      <c r="D3" s="385"/>
      <c r="E3" s="386"/>
      <c r="F3" s="385"/>
      <c r="G3" s="386"/>
      <c r="H3" s="387"/>
      <c r="I3" s="386"/>
      <c r="J3" s="388"/>
      <c r="K3" s="389"/>
      <c r="L3" s="390"/>
      <c r="M3" s="390"/>
      <c r="N3" s="390"/>
      <c r="O3" s="390"/>
      <c r="P3" s="388"/>
      <c r="Q3" s="391"/>
      <c r="R3" s="390"/>
      <c r="S3" s="388"/>
      <c r="T3" s="392"/>
      <c r="U3" s="393"/>
      <c r="V3" s="394"/>
      <c r="W3" s="388"/>
      <c r="X3" s="395"/>
      <c r="Y3" s="396"/>
    </row>
    <row r="4" spans="1:27">
      <c r="A4" s="20" t="s">
        <v>286</v>
      </c>
      <c r="B4" s="125"/>
      <c r="C4" s="117"/>
      <c r="D4" s="33"/>
      <c r="E4" s="43"/>
      <c r="F4" s="33"/>
      <c r="G4" s="43"/>
      <c r="H4" s="55"/>
      <c r="I4" s="59" t="s">
        <v>287</v>
      </c>
      <c r="J4" s="33"/>
      <c r="K4" s="48"/>
      <c r="L4" s="35"/>
      <c r="M4" s="35"/>
      <c r="N4" s="35"/>
      <c r="O4" s="35"/>
      <c r="P4" s="33"/>
      <c r="Q4" s="36"/>
      <c r="R4" s="35"/>
      <c r="S4" s="33"/>
      <c r="T4" s="37"/>
      <c r="U4" s="104"/>
      <c r="V4" s="100"/>
      <c r="W4" s="33"/>
      <c r="X4" s="78"/>
      <c r="Y4" s="158"/>
    </row>
    <row r="5" spans="1:27">
      <c r="A5" s="6" t="s">
        <v>30</v>
      </c>
      <c r="B5" s="126" t="s">
        <v>288</v>
      </c>
      <c r="C5" s="118" t="s">
        <v>289</v>
      </c>
      <c r="D5" s="52">
        <v>22</v>
      </c>
      <c r="E5" s="78" t="s">
        <v>290</v>
      </c>
      <c r="F5" s="52">
        <v>110</v>
      </c>
      <c r="G5" s="78" t="s">
        <v>291</v>
      </c>
      <c r="H5" s="254" t="s">
        <v>292</v>
      </c>
      <c r="I5" s="49" t="s">
        <v>192</v>
      </c>
      <c r="J5" s="33">
        <v>20</v>
      </c>
      <c r="K5" s="46" t="s">
        <v>1846</v>
      </c>
      <c r="L5" s="35">
        <v>337067</v>
      </c>
      <c r="M5" s="35">
        <v>337086</v>
      </c>
      <c r="N5" s="35">
        <v>337132</v>
      </c>
      <c r="O5" s="35">
        <v>337153</v>
      </c>
      <c r="P5" s="33" t="s">
        <v>293</v>
      </c>
      <c r="Q5" s="53" t="s">
        <v>294</v>
      </c>
      <c r="R5" s="35" t="s">
        <v>295</v>
      </c>
      <c r="S5" s="33">
        <v>87</v>
      </c>
      <c r="T5" s="37">
        <v>-42.6</v>
      </c>
      <c r="U5" s="99" t="s">
        <v>296</v>
      </c>
      <c r="V5" s="100" t="s">
        <v>296</v>
      </c>
      <c r="W5" s="33" t="s">
        <v>297</v>
      </c>
      <c r="X5" s="56" t="s">
        <v>298</v>
      </c>
      <c r="Y5" s="159"/>
      <c r="Z5" s="347"/>
      <c r="AA5" s="347"/>
    </row>
    <row r="6" spans="1:27">
      <c r="A6" s="6" t="s">
        <v>30</v>
      </c>
      <c r="B6" s="126" t="s">
        <v>299</v>
      </c>
      <c r="C6" s="118" t="s">
        <v>289</v>
      </c>
      <c r="D6" s="52">
        <v>22</v>
      </c>
      <c r="E6" s="78" t="s">
        <v>300</v>
      </c>
      <c r="F6" s="52">
        <v>113</v>
      </c>
      <c r="G6" s="78" t="s">
        <v>301</v>
      </c>
      <c r="H6" s="254" t="s">
        <v>292</v>
      </c>
      <c r="I6" s="49" t="s">
        <v>192</v>
      </c>
      <c r="J6" s="33">
        <v>20</v>
      </c>
      <c r="K6" s="46" t="s">
        <v>1847</v>
      </c>
      <c r="L6" s="35">
        <v>229751</v>
      </c>
      <c r="M6" s="35">
        <v>229770</v>
      </c>
      <c r="N6" s="35">
        <v>229820</v>
      </c>
      <c r="O6" s="35">
        <v>229841</v>
      </c>
      <c r="P6" s="33" t="s">
        <v>302</v>
      </c>
      <c r="Q6" s="53" t="s">
        <v>303</v>
      </c>
      <c r="R6" s="35" t="s">
        <v>304</v>
      </c>
      <c r="S6" s="33">
        <v>90</v>
      </c>
      <c r="T6" s="37">
        <v>-48.4</v>
      </c>
      <c r="U6" s="99" t="s">
        <v>305</v>
      </c>
      <c r="V6" s="100" t="s">
        <v>306</v>
      </c>
      <c r="W6" s="33" t="s">
        <v>307</v>
      </c>
      <c r="X6" s="56" t="s">
        <v>126</v>
      </c>
      <c r="Y6" s="159" t="s">
        <v>5992</v>
      </c>
    </row>
    <row r="7" spans="1:27">
      <c r="A7" s="6" t="s">
        <v>30</v>
      </c>
      <c r="B7" s="126" t="s">
        <v>308</v>
      </c>
      <c r="C7" s="118" t="s">
        <v>289</v>
      </c>
      <c r="D7" s="52">
        <v>22</v>
      </c>
      <c r="E7" s="78" t="s">
        <v>309</v>
      </c>
      <c r="F7" s="52">
        <v>113</v>
      </c>
      <c r="G7" s="78" t="s">
        <v>310</v>
      </c>
      <c r="H7" s="254" t="s">
        <v>292</v>
      </c>
      <c r="I7" s="49" t="s">
        <v>192</v>
      </c>
      <c r="J7" s="33">
        <v>20</v>
      </c>
      <c r="K7" s="46" t="s">
        <v>1847</v>
      </c>
      <c r="L7" s="35">
        <v>1165227</v>
      </c>
      <c r="M7" s="35">
        <v>1165246</v>
      </c>
      <c r="N7" s="35">
        <v>1165295</v>
      </c>
      <c r="O7" s="35">
        <v>1165316</v>
      </c>
      <c r="P7" s="33" t="s">
        <v>293</v>
      </c>
      <c r="Q7" s="53" t="s">
        <v>311</v>
      </c>
      <c r="R7" s="35" t="s">
        <v>312</v>
      </c>
      <c r="S7" s="33">
        <v>90</v>
      </c>
      <c r="T7" s="37">
        <v>-48.6</v>
      </c>
      <c r="U7" s="99" t="s">
        <v>313</v>
      </c>
      <c r="V7" s="100" t="s">
        <v>306</v>
      </c>
      <c r="W7" s="33" t="s">
        <v>314</v>
      </c>
      <c r="X7" s="56" t="s">
        <v>126</v>
      </c>
      <c r="Y7" s="159" t="s">
        <v>5992</v>
      </c>
    </row>
    <row r="8" spans="1:27">
      <c r="A8" s="6" t="s">
        <v>30</v>
      </c>
      <c r="B8" s="126" t="s">
        <v>315</v>
      </c>
      <c r="C8" s="118" t="s">
        <v>289</v>
      </c>
      <c r="D8" s="52">
        <v>22</v>
      </c>
      <c r="E8" s="78" t="s">
        <v>316</v>
      </c>
      <c r="F8" s="52">
        <v>119</v>
      </c>
      <c r="G8" s="78" t="s">
        <v>317</v>
      </c>
      <c r="H8" s="254" t="s">
        <v>292</v>
      </c>
      <c r="I8" s="49" t="s">
        <v>192</v>
      </c>
      <c r="J8" s="33">
        <v>20</v>
      </c>
      <c r="K8" s="46" t="s">
        <v>1848</v>
      </c>
      <c r="L8" s="35">
        <v>895396</v>
      </c>
      <c r="M8" s="35">
        <v>895415</v>
      </c>
      <c r="N8" s="35">
        <v>895470</v>
      </c>
      <c r="O8" s="35">
        <v>895491</v>
      </c>
      <c r="P8" s="33" t="s">
        <v>293</v>
      </c>
      <c r="Q8" s="53" t="s">
        <v>318</v>
      </c>
      <c r="R8" s="35" t="s">
        <v>319</v>
      </c>
      <c r="S8" s="33">
        <v>96</v>
      </c>
      <c r="T8" s="37">
        <v>-47.6</v>
      </c>
      <c r="U8" s="99" t="s">
        <v>320</v>
      </c>
      <c r="V8" s="100" t="s">
        <v>306</v>
      </c>
      <c r="W8" s="33" t="s">
        <v>314</v>
      </c>
      <c r="X8" s="56" t="s">
        <v>126</v>
      </c>
      <c r="Y8" s="159" t="s">
        <v>321</v>
      </c>
    </row>
    <row r="9" spans="1:27">
      <c r="A9" s="6" t="s">
        <v>30</v>
      </c>
      <c r="B9" s="126" t="s">
        <v>322</v>
      </c>
      <c r="C9" s="118" t="s">
        <v>289</v>
      </c>
      <c r="D9" s="52">
        <v>22</v>
      </c>
      <c r="E9" s="78" t="s">
        <v>323</v>
      </c>
      <c r="F9" s="52">
        <v>109</v>
      </c>
      <c r="G9" s="78" t="s">
        <v>324</v>
      </c>
      <c r="H9" s="254" t="s">
        <v>292</v>
      </c>
      <c r="I9" s="49" t="s">
        <v>192</v>
      </c>
      <c r="J9" s="33">
        <v>20</v>
      </c>
      <c r="K9" s="46" t="s">
        <v>1848</v>
      </c>
      <c r="L9" s="35">
        <v>913547</v>
      </c>
      <c r="M9" s="35">
        <v>913566</v>
      </c>
      <c r="N9" s="35">
        <v>913611</v>
      </c>
      <c r="O9" s="35">
        <v>913632</v>
      </c>
      <c r="P9" s="33" t="s">
        <v>293</v>
      </c>
      <c r="Q9" s="53" t="s">
        <v>325</v>
      </c>
      <c r="R9" s="35" t="s">
        <v>326</v>
      </c>
      <c r="S9" s="33">
        <v>86</v>
      </c>
      <c r="T9" s="37">
        <v>-45.3</v>
      </c>
      <c r="U9" s="99" t="s">
        <v>327</v>
      </c>
      <c r="V9" s="100" t="s">
        <v>327</v>
      </c>
      <c r="W9" s="33" t="s">
        <v>328</v>
      </c>
      <c r="X9" s="56" t="s">
        <v>127</v>
      </c>
      <c r="Y9" s="159" t="s">
        <v>321</v>
      </c>
    </row>
    <row r="10" spans="1:27">
      <c r="A10" s="6" t="s">
        <v>30</v>
      </c>
      <c r="B10" s="126" t="s">
        <v>329</v>
      </c>
      <c r="C10" s="118" t="s">
        <v>289</v>
      </c>
      <c r="D10" s="52">
        <v>22</v>
      </c>
      <c r="E10" s="78" t="s">
        <v>330</v>
      </c>
      <c r="F10" s="52">
        <v>113</v>
      </c>
      <c r="G10" s="78" t="s">
        <v>331</v>
      </c>
      <c r="H10" s="254" t="s">
        <v>292</v>
      </c>
      <c r="I10" s="49" t="s">
        <v>192</v>
      </c>
      <c r="J10" s="33">
        <v>20</v>
      </c>
      <c r="K10" s="46" t="s">
        <v>1849</v>
      </c>
      <c r="L10" s="35">
        <v>2065222</v>
      </c>
      <c r="M10" s="35">
        <v>2065241</v>
      </c>
      <c r="N10" s="35">
        <v>2065290</v>
      </c>
      <c r="O10" s="35">
        <v>2065311</v>
      </c>
      <c r="P10" s="33" t="s">
        <v>293</v>
      </c>
      <c r="Q10" s="53" t="s">
        <v>332</v>
      </c>
      <c r="R10" s="35" t="s">
        <v>333</v>
      </c>
      <c r="S10" s="33">
        <v>90</v>
      </c>
      <c r="T10" s="37">
        <v>-48.6</v>
      </c>
      <c r="U10" s="99" t="s">
        <v>334</v>
      </c>
      <c r="V10" s="100" t="s">
        <v>334</v>
      </c>
      <c r="W10" s="33" t="s">
        <v>297</v>
      </c>
      <c r="X10" s="56" t="s">
        <v>335</v>
      </c>
      <c r="Y10" s="159"/>
    </row>
    <row r="11" spans="1:27">
      <c r="A11" s="6" t="s">
        <v>30</v>
      </c>
      <c r="B11" s="126" t="s">
        <v>336</v>
      </c>
      <c r="C11" s="118" t="s">
        <v>289</v>
      </c>
      <c r="D11" s="52">
        <v>22</v>
      </c>
      <c r="E11" s="78" t="s">
        <v>337</v>
      </c>
      <c r="F11" s="52">
        <v>109</v>
      </c>
      <c r="G11" s="78" t="s">
        <v>338</v>
      </c>
      <c r="H11" s="254" t="s">
        <v>292</v>
      </c>
      <c r="I11" s="49" t="s">
        <v>192</v>
      </c>
      <c r="J11" s="33">
        <v>20</v>
      </c>
      <c r="K11" s="46" t="s">
        <v>1850</v>
      </c>
      <c r="L11" s="35">
        <v>1098665</v>
      </c>
      <c r="M11" s="35">
        <v>1098684</v>
      </c>
      <c r="N11" s="35">
        <v>1098729</v>
      </c>
      <c r="O11" s="35">
        <v>1098750</v>
      </c>
      <c r="P11" s="33" t="s">
        <v>302</v>
      </c>
      <c r="Q11" s="53" t="s">
        <v>339</v>
      </c>
      <c r="R11" s="35" t="s">
        <v>340</v>
      </c>
      <c r="S11" s="33">
        <v>86</v>
      </c>
      <c r="T11" s="37">
        <v>-47.8</v>
      </c>
      <c r="U11" s="99" t="s">
        <v>341</v>
      </c>
      <c r="V11" s="100" t="s">
        <v>341</v>
      </c>
      <c r="W11" s="33" t="s">
        <v>297</v>
      </c>
      <c r="X11" s="56" t="s">
        <v>342</v>
      </c>
      <c r="Y11" s="159"/>
    </row>
    <row r="12" spans="1:27">
      <c r="A12" s="6" t="s">
        <v>31</v>
      </c>
      <c r="B12" s="126" t="s">
        <v>343</v>
      </c>
      <c r="C12" s="118" t="s">
        <v>289</v>
      </c>
      <c r="D12" s="52">
        <v>22</v>
      </c>
      <c r="E12" s="78" t="s">
        <v>344</v>
      </c>
      <c r="F12" s="52">
        <v>105</v>
      </c>
      <c r="G12" s="78" t="s">
        <v>345</v>
      </c>
      <c r="H12" s="254" t="s">
        <v>292</v>
      </c>
      <c r="I12" s="56" t="s">
        <v>61</v>
      </c>
      <c r="J12" s="33">
        <v>20</v>
      </c>
      <c r="K12" s="47" t="s">
        <v>1851</v>
      </c>
      <c r="L12" s="35">
        <v>916641</v>
      </c>
      <c r="M12" s="35">
        <v>916660</v>
      </c>
      <c r="N12" s="35">
        <v>916702</v>
      </c>
      <c r="O12" s="35">
        <v>916722</v>
      </c>
      <c r="P12" s="33" t="s">
        <v>293</v>
      </c>
      <c r="Q12" s="31" t="s">
        <v>346</v>
      </c>
      <c r="R12" s="35" t="s">
        <v>347</v>
      </c>
      <c r="S12" s="33">
        <v>82</v>
      </c>
      <c r="T12" s="37">
        <v>-22.3</v>
      </c>
      <c r="U12" s="100" t="s">
        <v>348</v>
      </c>
      <c r="V12" s="100" t="s">
        <v>348</v>
      </c>
      <c r="W12" s="33" t="s">
        <v>297</v>
      </c>
      <c r="X12" s="56" t="s">
        <v>349</v>
      </c>
      <c r="Y12" s="418"/>
    </row>
    <row r="13" spans="1:27">
      <c r="A13" s="6" t="s">
        <v>31</v>
      </c>
      <c r="B13" s="126" t="s">
        <v>350</v>
      </c>
      <c r="C13" s="118" t="s">
        <v>289</v>
      </c>
      <c r="D13" s="52">
        <v>22</v>
      </c>
      <c r="E13" s="78" t="s">
        <v>351</v>
      </c>
      <c r="F13" s="52">
        <v>108</v>
      </c>
      <c r="G13" s="78" t="s">
        <v>352</v>
      </c>
      <c r="H13" s="254" t="s">
        <v>292</v>
      </c>
      <c r="I13" s="56" t="s">
        <v>61</v>
      </c>
      <c r="J13" s="33">
        <v>20</v>
      </c>
      <c r="K13" s="47" t="s">
        <v>1852</v>
      </c>
      <c r="L13" s="35">
        <v>445321</v>
      </c>
      <c r="M13" s="35">
        <v>445340</v>
      </c>
      <c r="N13" s="35">
        <v>445385</v>
      </c>
      <c r="O13" s="35">
        <v>445405</v>
      </c>
      <c r="P13" s="33" t="s">
        <v>293</v>
      </c>
      <c r="Q13" s="31" t="s">
        <v>353</v>
      </c>
      <c r="R13" s="35" t="s">
        <v>354</v>
      </c>
      <c r="S13" s="33">
        <v>85</v>
      </c>
      <c r="T13" s="37">
        <v>-48.7</v>
      </c>
      <c r="U13" s="100" t="s">
        <v>355</v>
      </c>
      <c r="V13" s="100" t="s">
        <v>355</v>
      </c>
      <c r="W13" s="33" t="s">
        <v>297</v>
      </c>
      <c r="X13" s="56" t="s">
        <v>356</v>
      </c>
      <c r="Y13" s="160" t="s">
        <v>357</v>
      </c>
    </row>
    <row r="14" spans="1:27">
      <c r="A14" s="6" t="s">
        <v>31</v>
      </c>
      <c r="B14" s="126" t="s">
        <v>358</v>
      </c>
      <c r="C14" s="118" t="s">
        <v>289</v>
      </c>
      <c r="D14" s="52">
        <v>22</v>
      </c>
      <c r="E14" s="78" t="s">
        <v>359</v>
      </c>
      <c r="F14" s="52">
        <v>106</v>
      </c>
      <c r="G14" s="78" t="s">
        <v>360</v>
      </c>
      <c r="H14" s="254" t="s">
        <v>292</v>
      </c>
      <c r="I14" s="56" t="s">
        <v>61</v>
      </c>
      <c r="J14" s="33">
        <v>20</v>
      </c>
      <c r="K14" s="47" t="s">
        <v>1853</v>
      </c>
      <c r="L14" s="35">
        <v>1287557</v>
      </c>
      <c r="M14" s="35">
        <v>1287576</v>
      </c>
      <c r="N14" s="35">
        <v>1287619</v>
      </c>
      <c r="O14" s="35">
        <v>1287639</v>
      </c>
      <c r="P14" s="33" t="s">
        <v>302</v>
      </c>
      <c r="Q14" s="31" t="s">
        <v>361</v>
      </c>
      <c r="R14" s="35" t="s">
        <v>362</v>
      </c>
      <c r="S14" s="33">
        <v>83</v>
      </c>
      <c r="T14" s="37">
        <v>-46.4</v>
      </c>
      <c r="U14" s="100" t="s">
        <v>363</v>
      </c>
      <c r="V14" s="100" t="s">
        <v>363</v>
      </c>
      <c r="W14" s="33" t="s">
        <v>297</v>
      </c>
      <c r="X14" s="56" t="s">
        <v>364</v>
      </c>
      <c r="Y14" s="158"/>
    </row>
    <row r="15" spans="1:27">
      <c r="A15" s="21" t="s">
        <v>365</v>
      </c>
      <c r="B15" s="127"/>
      <c r="C15" s="117"/>
      <c r="D15" s="33"/>
      <c r="E15" s="43"/>
      <c r="F15" s="33"/>
      <c r="G15" s="43"/>
      <c r="H15" s="254"/>
      <c r="I15" s="31" t="s">
        <v>287</v>
      </c>
      <c r="J15" s="33"/>
      <c r="K15" s="35"/>
      <c r="L15" s="35"/>
      <c r="M15" s="35"/>
      <c r="N15" s="35"/>
      <c r="O15" s="35"/>
      <c r="P15" s="33"/>
      <c r="Q15" s="95"/>
      <c r="R15" s="35"/>
      <c r="S15" s="33"/>
      <c r="T15" s="37"/>
      <c r="U15" s="99"/>
      <c r="V15" s="100"/>
      <c r="W15" s="33"/>
      <c r="X15" s="56"/>
      <c r="Y15" s="35"/>
    </row>
    <row r="16" spans="1:27">
      <c r="A16" s="6" t="s">
        <v>26</v>
      </c>
      <c r="B16" s="126" t="s">
        <v>366</v>
      </c>
      <c r="C16" s="118" t="s">
        <v>367</v>
      </c>
      <c r="D16" s="52">
        <v>23</v>
      </c>
      <c r="E16" s="78" t="s">
        <v>368</v>
      </c>
      <c r="F16" s="52">
        <v>104</v>
      </c>
      <c r="G16" s="78" t="s">
        <v>369</v>
      </c>
      <c r="H16" s="254" t="s">
        <v>292</v>
      </c>
      <c r="I16" s="49" t="s">
        <v>62</v>
      </c>
      <c r="J16" s="33">
        <v>20</v>
      </c>
      <c r="K16" s="46" t="s">
        <v>1854</v>
      </c>
      <c r="L16" s="35">
        <v>48589</v>
      </c>
      <c r="M16" s="35">
        <v>48608</v>
      </c>
      <c r="N16" s="35">
        <v>48648</v>
      </c>
      <c r="O16" s="35">
        <v>48665</v>
      </c>
      <c r="P16" s="33" t="s">
        <v>302</v>
      </c>
      <c r="Q16" s="53" t="s">
        <v>370</v>
      </c>
      <c r="R16" s="35" t="s">
        <v>371</v>
      </c>
      <c r="S16" s="33">
        <v>80</v>
      </c>
      <c r="T16" s="37">
        <v>-44</v>
      </c>
      <c r="U16" s="99" t="s">
        <v>296</v>
      </c>
      <c r="V16" s="100" t="s">
        <v>296</v>
      </c>
      <c r="W16" s="33" t="s">
        <v>372</v>
      </c>
      <c r="X16" s="56" t="s">
        <v>128</v>
      </c>
      <c r="Y16" s="160" t="s">
        <v>373</v>
      </c>
    </row>
    <row r="17" spans="1:25">
      <c r="A17" s="6" t="s">
        <v>26</v>
      </c>
      <c r="B17" s="126" t="s">
        <v>374</v>
      </c>
      <c r="C17" s="118" t="s">
        <v>289</v>
      </c>
      <c r="D17" s="52">
        <v>23</v>
      </c>
      <c r="E17" s="78" t="s">
        <v>375</v>
      </c>
      <c r="F17" s="52">
        <v>108</v>
      </c>
      <c r="G17" s="78" t="s">
        <v>376</v>
      </c>
      <c r="H17" s="254" t="s">
        <v>292</v>
      </c>
      <c r="I17" s="49" t="s">
        <v>62</v>
      </c>
      <c r="J17" s="33">
        <v>20</v>
      </c>
      <c r="K17" s="46" t="s">
        <v>1852</v>
      </c>
      <c r="L17" s="35">
        <v>445739</v>
      </c>
      <c r="M17" s="35">
        <v>445758</v>
      </c>
      <c r="N17" s="35">
        <v>445805</v>
      </c>
      <c r="O17" s="35">
        <v>445822</v>
      </c>
      <c r="P17" s="33" t="s">
        <v>293</v>
      </c>
      <c r="Q17" s="53" t="s">
        <v>377</v>
      </c>
      <c r="R17" s="35" t="s">
        <v>378</v>
      </c>
      <c r="S17" s="33">
        <v>84</v>
      </c>
      <c r="T17" s="37">
        <v>-41.9</v>
      </c>
      <c r="U17" s="99" t="s">
        <v>305</v>
      </c>
      <c r="V17" s="100" t="s">
        <v>305</v>
      </c>
      <c r="W17" s="33" t="s">
        <v>379</v>
      </c>
      <c r="X17" s="56" t="s">
        <v>380</v>
      </c>
      <c r="Y17" s="160" t="s">
        <v>357</v>
      </c>
    </row>
    <row r="18" spans="1:25">
      <c r="A18" s="6" t="s">
        <v>26</v>
      </c>
      <c r="B18" s="126" t="s">
        <v>381</v>
      </c>
      <c r="C18" s="117" t="s">
        <v>289</v>
      </c>
      <c r="D18" s="33">
        <v>23</v>
      </c>
      <c r="E18" s="43" t="s">
        <v>382</v>
      </c>
      <c r="F18" s="33">
        <v>109</v>
      </c>
      <c r="G18" s="43" t="s">
        <v>383</v>
      </c>
      <c r="H18" s="254" t="s">
        <v>292</v>
      </c>
      <c r="I18" s="49" t="s">
        <v>62</v>
      </c>
      <c r="J18" s="33">
        <v>20</v>
      </c>
      <c r="K18" s="46" t="s">
        <v>1852</v>
      </c>
      <c r="L18" s="35">
        <v>446099</v>
      </c>
      <c r="M18" s="35">
        <v>446118</v>
      </c>
      <c r="N18" s="35">
        <v>446163</v>
      </c>
      <c r="O18" s="35">
        <v>446182</v>
      </c>
      <c r="P18" s="33" t="s">
        <v>293</v>
      </c>
      <c r="Q18" s="53" t="s">
        <v>384</v>
      </c>
      <c r="R18" s="47" t="s">
        <v>385</v>
      </c>
      <c r="S18" s="33">
        <v>85</v>
      </c>
      <c r="T18" s="37">
        <v>-42.7</v>
      </c>
      <c r="U18" s="99" t="s">
        <v>313</v>
      </c>
      <c r="V18" s="100" t="s">
        <v>313</v>
      </c>
      <c r="W18" s="33" t="s">
        <v>297</v>
      </c>
      <c r="X18" s="53" t="s">
        <v>386</v>
      </c>
      <c r="Y18" s="160" t="s">
        <v>357</v>
      </c>
    </row>
    <row r="19" spans="1:25">
      <c r="A19" s="6" t="s">
        <v>26</v>
      </c>
      <c r="B19" s="126" t="s">
        <v>387</v>
      </c>
      <c r="C19" s="118" t="s">
        <v>289</v>
      </c>
      <c r="D19" s="52">
        <v>23</v>
      </c>
      <c r="E19" s="78" t="s">
        <v>388</v>
      </c>
      <c r="F19" s="52">
        <v>116</v>
      </c>
      <c r="G19" s="78" t="s">
        <v>389</v>
      </c>
      <c r="H19" s="254" t="s">
        <v>292</v>
      </c>
      <c r="I19" s="49" t="s">
        <v>62</v>
      </c>
      <c r="J19" s="33">
        <v>20</v>
      </c>
      <c r="K19" s="46" t="s">
        <v>1855</v>
      </c>
      <c r="L19" s="35">
        <v>220492</v>
      </c>
      <c r="M19" s="35">
        <v>220511</v>
      </c>
      <c r="N19" s="35">
        <v>220566</v>
      </c>
      <c r="O19" s="35">
        <v>220583</v>
      </c>
      <c r="P19" s="33" t="s">
        <v>293</v>
      </c>
      <c r="Q19" s="53" t="s">
        <v>390</v>
      </c>
      <c r="R19" s="35" t="s">
        <v>391</v>
      </c>
      <c r="S19" s="33">
        <v>92</v>
      </c>
      <c r="T19" s="37">
        <v>-44</v>
      </c>
      <c r="U19" s="99" t="s">
        <v>320</v>
      </c>
      <c r="V19" s="100" t="s">
        <v>320</v>
      </c>
      <c r="W19" s="33" t="s">
        <v>297</v>
      </c>
      <c r="X19" s="56" t="s">
        <v>392</v>
      </c>
      <c r="Y19" s="160" t="s">
        <v>393</v>
      </c>
    </row>
    <row r="20" spans="1:25">
      <c r="A20" s="6" t="s">
        <v>26</v>
      </c>
      <c r="B20" s="126" t="s">
        <v>394</v>
      </c>
      <c r="C20" s="118" t="s">
        <v>289</v>
      </c>
      <c r="D20" s="52">
        <v>23</v>
      </c>
      <c r="E20" s="78" t="s">
        <v>395</v>
      </c>
      <c r="F20" s="52">
        <v>113</v>
      </c>
      <c r="G20" s="78" t="s">
        <v>396</v>
      </c>
      <c r="H20" s="254" t="s">
        <v>292</v>
      </c>
      <c r="I20" s="49" t="s">
        <v>62</v>
      </c>
      <c r="J20" s="33">
        <v>20</v>
      </c>
      <c r="K20" s="46" t="s">
        <v>1856</v>
      </c>
      <c r="L20" s="35">
        <v>188044</v>
      </c>
      <c r="M20" s="35">
        <v>188063</v>
      </c>
      <c r="N20" s="35">
        <v>188112</v>
      </c>
      <c r="O20" s="35">
        <v>188129</v>
      </c>
      <c r="P20" s="33" t="s">
        <v>302</v>
      </c>
      <c r="Q20" s="53" t="s">
        <v>397</v>
      </c>
      <c r="R20" s="35" t="s">
        <v>398</v>
      </c>
      <c r="S20" s="33">
        <v>89</v>
      </c>
      <c r="T20" s="37">
        <v>-43.4</v>
      </c>
      <c r="U20" s="99" t="s">
        <v>327</v>
      </c>
      <c r="V20" s="100" t="s">
        <v>327</v>
      </c>
      <c r="W20" s="33" t="s">
        <v>297</v>
      </c>
      <c r="X20" s="56" t="s">
        <v>399</v>
      </c>
      <c r="Y20" s="159"/>
    </row>
    <row r="21" spans="1:25">
      <c r="A21" s="20" t="s">
        <v>400</v>
      </c>
      <c r="B21" s="125"/>
      <c r="C21" s="118"/>
      <c r="D21" s="52"/>
      <c r="E21" s="78"/>
      <c r="F21" s="52"/>
      <c r="G21" s="78"/>
      <c r="H21" s="254"/>
      <c r="I21" s="31"/>
      <c r="J21" s="33"/>
      <c r="K21" s="48"/>
      <c r="L21" s="35"/>
      <c r="M21" s="35"/>
      <c r="N21" s="35"/>
      <c r="O21" s="47"/>
      <c r="P21" s="33"/>
      <c r="Q21" s="96"/>
      <c r="R21" s="35"/>
      <c r="S21" s="33"/>
      <c r="T21" s="37"/>
      <c r="U21" s="99"/>
      <c r="V21" s="100"/>
      <c r="W21" s="33"/>
      <c r="X21" s="31"/>
      <c r="Y21" s="161"/>
    </row>
    <row r="22" spans="1:25">
      <c r="A22" s="6" t="s">
        <v>19</v>
      </c>
      <c r="B22" s="126" t="s">
        <v>401</v>
      </c>
      <c r="C22" s="118" t="s">
        <v>289</v>
      </c>
      <c r="D22" s="52">
        <v>209</v>
      </c>
      <c r="E22" s="78" t="s">
        <v>402</v>
      </c>
      <c r="F22" s="52">
        <v>379</v>
      </c>
      <c r="G22" s="78" t="s">
        <v>403</v>
      </c>
      <c r="H22" s="254" t="s">
        <v>404</v>
      </c>
      <c r="I22" s="49" t="s">
        <v>64</v>
      </c>
      <c r="J22" s="33">
        <v>21</v>
      </c>
      <c r="K22" s="46" t="s">
        <v>1855</v>
      </c>
      <c r="L22" s="35">
        <v>297394</v>
      </c>
      <c r="M22" s="35">
        <v>297414</v>
      </c>
      <c r="N22" s="35">
        <v>297246</v>
      </c>
      <c r="O22" s="35">
        <v>297266</v>
      </c>
      <c r="P22" s="33" t="s">
        <v>293</v>
      </c>
      <c r="Q22" s="53" t="s">
        <v>405</v>
      </c>
      <c r="R22" s="35" t="s">
        <v>406</v>
      </c>
      <c r="S22" s="33">
        <v>169</v>
      </c>
      <c r="T22" s="37">
        <v>-81.599999999999994</v>
      </c>
      <c r="U22" s="99" t="s">
        <v>296</v>
      </c>
      <c r="V22" s="100" t="s">
        <v>296</v>
      </c>
      <c r="W22" s="50" t="s">
        <v>407</v>
      </c>
      <c r="X22" s="56" t="s">
        <v>183</v>
      </c>
      <c r="Y22" s="160" t="s">
        <v>393</v>
      </c>
    </row>
    <row r="23" spans="1:25">
      <c r="A23" s="6" t="s">
        <v>19</v>
      </c>
      <c r="B23" s="126" t="s">
        <v>408</v>
      </c>
      <c r="C23" s="118" t="s">
        <v>289</v>
      </c>
      <c r="D23" s="52">
        <v>206</v>
      </c>
      <c r="E23" s="78" t="s">
        <v>409</v>
      </c>
      <c r="F23" s="52">
        <v>379</v>
      </c>
      <c r="G23" s="78" t="s">
        <v>410</v>
      </c>
      <c r="H23" s="254" t="s">
        <v>404</v>
      </c>
      <c r="I23" s="49" t="s">
        <v>64</v>
      </c>
      <c r="J23" s="33">
        <v>21</v>
      </c>
      <c r="K23" s="46" t="s">
        <v>1854</v>
      </c>
      <c r="L23" s="35">
        <v>89542</v>
      </c>
      <c r="M23" s="35">
        <v>89562</v>
      </c>
      <c r="N23" s="35">
        <v>89391</v>
      </c>
      <c r="O23" s="35">
        <v>89411</v>
      </c>
      <c r="P23" s="33" t="s">
        <v>302</v>
      </c>
      <c r="Q23" s="53" t="s">
        <v>411</v>
      </c>
      <c r="R23" s="35" t="s">
        <v>412</v>
      </c>
      <c r="S23" s="33">
        <v>172</v>
      </c>
      <c r="T23" s="37">
        <v>-72.099999999999994</v>
      </c>
      <c r="U23" s="99" t="s">
        <v>305</v>
      </c>
      <c r="V23" s="100" t="s">
        <v>305</v>
      </c>
      <c r="W23" s="33" t="s">
        <v>379</v>
      </c>
      <c r="X23" s="56" t="s">
        <v>184</v>
      </c>
      <c r="Y23" s="160" t="s">
        <v>373</v>
      </c>
    </row>
    <row r="24" spans="1:25">
      <c r="A24" s="6" t="s">
        <v>19</v>
      </c>
      <c r="B24" s="126" t="s">
        <v>413</v>
      </c>
      <c r="C24" s="118" t="s">
        <v>289</v>
      </c>
      <c r="D24" s="52">
        <v>205</v>
      </c>
      <c r="E24" s="78" t="s">
        <v>414</v>
      </c>
      <c r="F24" s="52">
        <v>379</v>
      </c>
      <c r="G24" s="78" t="s">
        <v>415</v>
      </c>
      <c r="H24" s="254" t="s">
        <v>404</v>
      </c>
      <c r="I24" s="49" t="s">
        <v>64</v>
      </c>
      <c r="J24" s="33">
        <v>21</v>
      </c>
      <c r="K24" s="46" t="s">
        <v>1857</v>
      </c>
      <c r="L24" s="35">
        <v>2106807</v>
      </c>
      <c r="M24" s="35">
        <v>2106827</v>
      </c>
      <c r="N24" s="35">
        <v>2106655</v>
      </c>
      <c r="O24" s="35">
        <v>2106675</v>
      </c>
      <c r="P24" s="33" t="s">
        <v>302</v>
      </c>
      <c r="Q24" s="53" t="s">
        <v>416</v>
      </c>
      <c r="R24" s="35" t="s">
        <v>417</v>
      </c>
      <c r="S24" s="33">
        <v>173</v>
      </c>
      <c r="T24" s="37">
        <v>-77.900000000000006</v>
      </c>
      <c r="U24" s="99" t="s">
        <v>313</v>
      </c>
      <c r="V24" s="100" t="s">
        <v>313</v>
      </c>
      <c r="W24" s="33" t="s">
        <v>297</v>
      </c>
      <c r="X24" s="56" t="s">
        <v>418</v>
      </c>
      <c r="Y24" s="159"/>
    </row>
    <row r="25" spans="1:25">
      <c r="A25" s="20" t="s">
        <v>419</v>
      </c>
      <c r="B25" s="125"/>
      <c r="C25" s="118"/>
      <c r="D25" s="52"/>
      <c r="E25" s="78"/>
      <c r="F25" s="52"/>
      <c r="G25" s="78"/>
      <c r="H25" s="254"/>
      <c r="I25" s="31"/>
      <c r="J25" s="33"/>
      <c r="K25" s="48"/>
      <c r="L25" s="35"/>
      <c r="M25" s="35"/>
      <c r="N25" s="35"/>
      <c r="O25" s="35"/>
      <c r="P25" s="33"/>
      <c r="Q25" s="96"/>
      <c r="R25" s="35"/>
      <c r="S25" s="33"/>
      <c r="T25" s="37"/>
      <c r="U25" s="99"/>
      <c r="V25" s="100"/>
      <c r="W25" s="33"/>
      <c r="X25" s="31"/>
      <c r="Y25" s="161"/>
    </row>
    <row r="26" spans="1:25">
      <c r="A26" s="5" t="s">
        <v>6142</v>
      </c>
      <c r="B26" s="128" t="s">
        <v>420</v>
      </c>
      <c r="C26" s="118" t="s">
        <v>367</v>
      </c>
      <c r="D26" s="52">
        <v>22</v>
      </c>
      <c r="E26" s="78" t="s">
        <v>421</v>
      </c>
      <c r="F26" s="52">
        <v>107</v>
      </c>
      <c r="G26" s="78" t="s">
        <v>422</v>
      </c>
      <c r="H26" s="254" t="s">
        <v>292</v>
      </c>
      <c r="I26" s="49" t="s">
        <v>66</v>
      </c>
      <c r="J26" s="33">
        <v>21</v>
      </c>
      <c r="K26" s="46" t="s">
        <v>1858</v>
      </c>
      <c r="L26" s="35">
        <v>104259</v>
      </c>
      <c r="M26" s="35">
        <v>104279</v>
      </c>
      <c r="N26" s="35">
        <v>104322</v>
      </c>
      <c r="O26" s="35">
        <v>104342</v>
      </c>
      <c r="P26" s="33" t="s">
        <v>293</v>
      </c>
      <c r="Q26" s="53" t="s">
        <v>423</v>
      </c>
      <c r="R26" s="35" t="s">
        <v>424</v>
      </c>
      <c r="S26" s="33">
        <v>84</v>
      </c>
      <c r="T26" s="37">
        <v>-48.7</v>
      </c>
      <c r="U26" s="99" t="s">
        <v>296</v>
      </c>
      <c r="V26" s="100" t="s">
        <v>425</v>
      </c>
      <c r="W26" s="51" t="s">
        <v>426</v>
      </c>
      <c r="X26" s="56" t="s">
        <v>125</v>
      </c>
      <c r="Y26" s="159"/>
    </row>
    <row r="27" spans="1:25">
      <c r="A27" s="5" t="s">
        <v>6142</v>
      </c>
      <c r="B27" s="128" t="s">
        <v>427</v>
      </c>
      <c r="C27" s="118" t="s">
        <v>367</v>
      </c>
      <c r="D27" s="52">
        <v>22</v>
      </c>
      <c r="E27" s="78" t="s">
        <v>428</v>
      </c>
      <c r="F27" s="52">
        <v>106</v>
      </c>
      <c r="G27" s="78" t="s">
        <v>429</v>
      </c>
      <c r="H27" s="254" t="s">
        <v>292</v>
      </c>
      <c r="I27" s="49" t="s">
        <v>66</v>
      </c>
      <c r="J27" s="33">
        <v>21</v>
      </c>
      <c r="K27" s="46" t="s">
        <v>1859</v>
      </c>
      <c r="L27" s="35">
        <v>193786</v>
      </c>
      <c r="M27" s="35">
        <v>193806</v>
      </c>
      <c r="N27" s="35">
        <v>193848</v>
      </c>
      <c r="O27" s="35">
        <v>193868</v>
      </c>
      <c r="P27" s="33" t="s">
        <v>293</v>
      </c>
      <c r="Q27" s="53" t="s">
        <v>430</v>
      </c>
      <c r="R27" s="35" t="s">
        <v>431</v>
      </c>
      <c r="S27" s="33">
        <v>83</v>
      </c>
      <c r="T27" s="37">
        <v>-52.4</v>
      </c>
      <c r="U27" s="99" t="s">
        <v>305</v>
      </c>
      <c r="V27" s="100" t="s">
        <v>425</v>
      </c>
      <c r="W27" s="33" t="s">
        <v>314</v>
      </c>
      <c r="X27" s="56" t="s">
        <v>125</v>
      </c>
      <c r="Y27" s="159"/>
    </row>
    <row r="28" spans="1:25">
      <c r="A28" s="5" t="s">
        <v>6142</v>
      </c>
      <c r="B28" s="128" t="s">
        <v>432</v>
      </c>
      <c r="C28" s="118"/>
      <c r="D28" s="52">
        <v>22</v>
      </c>
      <c r="E28" s="324" t="s">
        <v>6039</v>
      </c>
      <c r="F28" s="250">
        <v>112</v>
      </c>
      <c r="G28" s="251" t="s">
        <v>6040</v>
      </c>
      <c r="H28" s="254" t="s">
        <v>292</v>
      </c>
      <c r="I28" s="49" t="s">
        <v>66</v>
      </c>
      <c r="J28" s="33">
        <v>21</v>
      </c>
      <c r="K28" s="46" t="s">
        <v>433</v>
      </c>
      <c r="L28" s="35">
        <v>1134909</v>
      </c>
      <c r="M28" s="35">
        <v>1134929</v>
      </c>
      <c r="N28" s="35">
        <v>1134977</v>
      </c>
      <c r="O28" s="35">
        <v>1134998</v>
      </c>
      <c r="P28" s="33" t="s">
        <v>302</v>
      </c>
      <c r="Q28" s="53" t="s">
        <v>434</v>
      </c>
      <c r="R28" s="47" t="s">
        <v>435</v>
      </c>
      <c r="S28" s="33">
        <v>89</v>
      </c>
      <c r="T28" s="37">
        <v>-46.1</v>
      </c>
      <c r="U28" s="99" t="s">
        <v>313</v>
      </c>
      <c r="V28" s="100" t="s">
        <v>313</v>
      </c>
      <c r="W28" s="33" t="s">
        <v>297</v>
      </c>
      <c r="X28" s="53" t="s">
        <v>436</v>
      </c>
      <c r="Y28" s="159"/>
    </row>
    <row r="29" spans="1:25">
      <c r="A29" s="5" t="s">
        <v>6142</v>
      </c>
      <c r="B29" s="128" t="s">
        <v>6068</v>
      </c>
      <c r="C29" s="117"/>
      <c r="D29" s="33"/>
      <c r="E29" s="325"/>
      <c r="F29" s="33"/>
      <c r="G29" s="42"/>
      <c r="H29" s="55"/>
      <c r="I29" s="53" t="s">
        <v>66</v>
      </c>
      <c r="J29" s="33">
        <v>21</v>
      </c>
      <c r="K29" s="267" t="s">
        <v>6091</v>
      </c>
      <c r="L29" s="267"/>
      <c r="M29" s="35"/>
      <c r="N29" s="35"/>
      <c r="O29" s="35"/>
      <c r="P29" s="33"/>
      <c r="Q29" s="256"/>
      <c r="R29" s="35"/>
      <c r="S29" s="33"/>
      <c r="T29" s="33"/>
      <c r="U29" s="99"/>
      <c r="V29" s="100"/>
      <c r="W29" s="262" t="s">
        <v>6069</v>
      </c>
      <c r="X29" s="83"/>
      <c r="Y29" s="302" t="s">
        <v>6205</v>
      </c>
    </row>
    <row r="30" spans="1:25">
      <c r="A30" s="20" t="s">
        <v>437</v>
      </c>
      <c r="B30" s="125"/>
      <c r="C30" s="118"/>
      <c r="D30" s="52"/>
      <c r="E30" s="78"/>
      <c r="F30" s="52" t="s">
        <v>1</v>
      </c>
      <c r="G30" s="78"/>
      <c r="H30" s="254"/>
      <c r="I30" s="31"/>
      <c r="J30" s="33"/>
      <c r="K30" s="48"/>
      <c r="L30" s="35"/>
      <c r="M30" s="35"/>
      <c r="N30" s="35"/>
      <c r="O30" s="35"/>
      <c r="P30" s="33"/>
      <c r="Q30" s="96"/>
      <c r="R30" s="35"/>
      <c r="S30" s="33"/>
      <c r="T30" s="37"/>
      <c r="U30" s="99"/>
      <c r="V30" s="100"/>
      <c r="W30" s="52"/>
      <c r="X30" s="49"/>
      <c r="Y30" s="161"/>
    </row>
    <row r="31" spans="1:25">
      <c r="A31" s="9" t="s">
        <v>214</v>
      </c>
      <c r="B31" s="128" t="s">
        <v>214</v>
      </c>
      <c r="C31" s="118"/>
      <c r="D31" s="252">
        <v>291</v>
      </c>
      <c r="E31" s="251" t="s">
        <v>6041</v>
      </c>
      <c r="F31" s="250">
        <v>379</v>
      </c>
      <c r="G31" s="324" t="s">
        <v>6042</v>
      </c>
      <c r="H31" s="254" t="s">
        <v>404</v>
      </c>
      <c r="I31" s="49" t="s">
        <v>67</v>
      </c>
      <c r="J31" s="52">
        <v>21</v>
      </c>
      <c r="K31" s="46" t="s">
        <v>438</v>
      </c>
      <c r="L31" s="47">
        <v>3063481</v>
      </c>
      <c r="M31" s="47">
        <v>3063501</v>
      </c>
      <c r="N31" s="47">
        <v>3063549</v>
      </c>
      <c r="O31" s="47">
        <v>3063568</v>
      </c>
      <c r="P31" s="33" t="s">
        <v>302</v>
      </c>
      <c r="Q31" s="53" t="s">
        <v>439</v>
      </c>
      <c r="R31" s="35" t="s">
        <v>440</v>
      </c>
      <c r="S31" s="33">
        <v>87</v>
      </c>
      <c r="T31" s="37">
        <v>-38</v>
      </c>
      <c r="U31" s="99" t="s">
        <v>296</v>
      </c>
      <c r="V31" s="100" t="s">
        <v>296</v>
      </c>
      <c r="W31" s="33" t="s">
        <v>441</v>
      </c>
      <c r="X31" s="53" t="s">
        <v>130</v>
      </c>
      <c r="Y31" s="159" t="s">
        <v>442</v>
      </c>
    </row>
    <row r="32" spans="1:25">
      <c r="A32" s="20" t="s">
        <v>443</v>
      </c>
      <c r="B32" s="125"/>
      <c r="C32" s="118"/>
      <c r="D32" s="52"/>
      <c r="E32" s="78"/>
      <c r="F32" s="52"/>
      <c r="G32" s="78"/>
      <c r="H32" s="254"/>
      <c r="I32" s="56"/>
      <c r="J32" s="33"/>
      <c r="K32" s="48"/>
      <c r="L32" s="35"/>
      <c r="M32" s="35"/>
      <c r="N32" s="35"/>
      <c r="O32" s="35"/>
      <c r="P32" s="33"/>
      <c r="Q32" s="96" t="s">
        <v>1</v>
      </c>
      <c r="R32" s="35"/>
      <c r="S32" s="33"/>
      <c r="T32" s="37"/>
      <c r="U32" s="99"/>
      <c r="V32" s="100"/>
      <c r="W32" s="52"/>
      <c r="X32" s="31"/>
      <c r="Y32" s="161"/>
    </row>
    <row r="33" spans="1:25">
      <c r="A33" s="9" t="s">
        <v>23</v>
      </c>
      <c r="B33" s="128" t="s">
        <v>444</v>
      </c>
      <c r="C33" s="117"/>
      <c r="D33" s="52">
        <v>22</v>
      </c>
      <c r="E33" s="78" t="s">
        <v>445</v>
      </c>
      <c r="F33" s="52">
        <v>110</v>
      </c>
      <c r="G33" s="78" t="s">
        <v>446</v>
      </c>
      <c r="H33" s="254" t="s">
        <v>292</v>
      </c>
      <c r="I33" s="49" t="s">
        <v>68</v>
      </c>
      <c r="J33" s="52">
        <v>21</v>
      </c>
      <c r="K33" s="46" t="s">
        <v>1860</v>
      </c>
      <c r="L33" s="35">
        <v>1320016</v>
      </c>
      <c r="M33" s="35">
        <v>1320036</v>
      </c>
      <c r="N33" s="35">
        <v>1320082</v>
      </c>
      <c r="O33" s="35">
        <v>1320102</v>
      </c>
      <c r="P33" s="33" t="s">
        <v>302</v>
      </c>
      <c r="Q33" s="53" t="s">
        <v>447</v>
      </c>
      <c r="R33" s="35" t="s">
        <v>448</v>
      </c>
      <c r="S33" s="33">
        <v>87</v>
      </c>
      <c r="T33" s="37">
        <v>-42.9</v>
      </c>
      <c r="U33" s="99" t="s">
        <v>296</v>
      </c>
      <c r="V33" s="101" t="s">
        <v>296</v>
      </c>
      <c r="W33" s="33" t="s">
        <v>449</v>
      </c>
      <c r="X33" s="56" t="s">
        <v>131</v>
      </c>
      <c r="Y33" s="161"/>
    </row>
    <row r="34" spans="1:25">
      <c r="A34" s="9" t="s">
        <v>23</v>
      </c>
      <c r="B34" s="128" t="s">
        <v>450</v>
      </c>
      <c r="C34" s="118" t="s">
        <v>289</v>
      </c>
      <c r="D34" s="52">
        <v>22</v>
      </c>
      <c r="E34" s="78" t="s">
        <v>451</v>
      </c>
      <c r="F34" s="52">
        <v>172</v>
      </c>
      <c r="G34" s="78" t="s">
        <v>452</v>
      </c>
      <c r="H34" s="254" t="s">
        <v>292</v>
      </c>
      <c r="I34" s="49" t="s">
        <v>68</v>
      </c>
      <c r="J34" s="52">
        <v>21</v>
      </c>
      <c r="K34" s="46" t="s">
        <v>1861</v>
      </c>
      <c r="L34" s="35">
        <v>158353</v>
      </c>
      <c r="M34" s="35">
        <v>158373</v>
      </c>
      <c r="N34" s="35">
        <v>158481</v>
      </c>
      <c r="O34" s="35">
        <v>158501</v>
      </c>
      <c r="P34" s="33" t="s">
        <v>302</v>
      </c>
      <c r="Q34" s="53" t="s">
        <v>453</v>
      </c>
      <c r="R34" s="35" t="s">
        <v>454</v>
      </c>
      <c r="S34" s="33">
        <v>149</v>
      </c>
      <c r="T34" s="37">
        <v>-52.6</v>
      </c>
      <c r="U34" s="99" t="s">
        <v>305</v>
      </c>
      <c r="V34" s="101" t="s">
        <v>305</v>
      </c>
      <c r="W34" s="33" t="s">
        <v>307</v>
      </c>
      <c r="X34" s="56" t="s">
        <v>132</v>
      </c>
      <c r="Y34" s="159"/>
    </row>
    <row r="35" spans="1:25">
      <c r="A35" s="9" t="s">
        <v>23</v>
      </c>
      <c r="B35" s="128" t="s">
        <v>455</v>
      </c>
      <c r="C35" s="117"/>
      <c r="D35" s="52">
        <v>22</v>
      </c>
      <c r="E35" s="78" t="s">
        <v>456</v>
      </c>
      <c r="F35" s="52">
        <v>212</v>
      </c>
      <c r="G35" s="78" t="s">
        <v>457</v>
      </c>
      <c r="H35" s="254" t="s">
        <v>292</v>
      </c>
      <c r="I35" s="49" t="s">
        <v>68</v>
      </c>
      <c r="J35" s="52">
        <v>21</v>
      </c>
      <c r="K35" s="46" t="s">
        <v>1862</v>
      </c>
      <c r="L35" s="35">
        <v>956899</v>
      </c>
      <c r="M35" s="35">
        <v>956919</v>
      </c>
      <c r="N35" s="35">
        <v>957067</v>
      </c>
      <c r="O35" s="35">
        <v>957087</v>
      </c>
      <c r="P35" s="33" t="s">
        <v>302</v>
      </c>
      <c r="Q35" s="53" t="s">
        <v>458</v>
      </c>
      <c r="R35" s="35" t="s">
        <v>459</v>
      </c>
      <c r="S35" s="33">
        <v>189</v>
      </c>
      <c r="T35" s="37">
        <v>-61</v>
      </c>
      <c r="U35" s="99" t="s">
        <v>313</v>
      </c>
      <c r="V35" s="101" t="s">
        <v>313</v>
      </c>
      <c r="W35" s="33" t="s">
        <v>307</v>
      </c>
      <c r="X35" s="56" t="s">
        <v>133</v>
      </c>
      <c r="Y35" s="161" t="s">
        <v>460</v>
      </c>
    </row>
    <row r="36" spans="1:25">
      <c r="A36" s="9" t="s">
        <v>23</v>
      </c>
      <c r="B36" s="128" t="s">
        <v>461</v>
      </c>
      <c r="C36" s="118" t="s">
        <v>289</v>
      </c>
      <c r="D36" s="52">
        <v>22</v>
      </c>
      <c r="E36" s="78" t="s">
        <v>462</v>
      </c>
      <c r="F36" s="52">
        <v>85</v>
      </c>
      <c r="G36" s="78" t="s">
        <v>463</v>
      </c>
      <c r="H36" s="254" t="s">
        <v>292</v>
      </c>
      <c r="I36" s="49" t="s">
        <v>68</v>
      </c>
      <c r="J36" s="52">
        <v>21</v>
      </c>
      <c r="K36" s="46" t="s">
        <v>1863</v>
      </c>
      <c r="L36" s="35">
        <v>533618</v>
      </c>
      <c r="M36" s="35">
        <v>533638</v>
      </c>
      <c r="N36" s="35">
        <v>533659</v>
      </c>
      <c r="O36" s="35">
        <v>533679</v>
      </c>
      <c r="P36" s="33" t="s">
        <v>302</v>
      </c>
      <c r="Q36" s="53" t="s">
        <v>464</v>
      </c>
      <c r="R36" s="35" t="s">
        <v>465</v>
      </c>
      <c r="S36" s="33">
        <v>62</v>
      </c>
      <c r="T36" s="37">
        <v>-34.299999999999997</v>
      </c>
      <c r="U36" s="99" t="s">
        <v>320</v>
      </c>
      <c r="V36" s="101" t="s">
        <v>320</v>
      </c>
      <c r="W36" s="33" t="s">
        <v>297</v>
      </c>
      <c r="X36" s="56" t="s">
        <v>466</v>
      </c>
      <c r="Y36" s="159"/>
    </row>
    <row r="37" spans="1:25">
      <c r="A37" s="6" t="s">
        <v>193</v>
      </c>
      <c r="B37" s="126" t="s">
        <v>467</v>
      </c>
      <c r="C37" s="118" t="s">
        <v>289</v>
      </c>
      <c r="D37" s="52">
        <v>22</v>
      </c>
      <c r="E37" s="78" t="s">
        <v>468</v>
      </c>
      <c r="F37" s="52">
        <v>100</v>
      </c>
      <c r="G37" s="78" t="s">
        <v>469</v>
      </c>
      <c r="H37" s="254" t="s">
        <v>292</v>
      </c>
      <c r="I37" s="49" t="s">
        <v>69</v>
      </c>
      <c r="J37" s="52">
        <v>21</v>
      </c>
      <c r="K37" s="46" t="s">
        <v>1864</v>
      </c>
      <c r="L37" s="35">
        <v>830686</v>
      </c>
      <c r="M37" s="35">
        <v>830706</v>
      </c>
      <c r="N37" s="35">
        <v>830740</v>
      </c>
      <c r="O37" s="35">
        <v>830762</v>
      </c>
      <c r="P37" s="33" t="s">
        <v>293</v>
      </c>
      <c r="Q37" s="53" t="s">
        <v>470</v>
      </c>
      <c r="R37" s="47" t="s">
        <v>471</v>
      </c>
      <c r="S37" s="33">
        <v>77</v>
      </c>
      <c r="T37" s="37">
        <v>-35.799999999999997</v>
      </c>
      <c r="U37" s="99" t="s">
        <v>341</v>
      </c>
      <c r="V37" s="101" t="s">
        <v>341</v>
      </c>
      <c r="W37" s="33" t="s">
        <v>297</v>
      </c>
      <c r="X37" s="56" t="s">
        <v>472</v>
      </c>
      <c r="Y37" s="159"/>
    </row>
    <row r="38" spans="1:25">
      <c r="A38" s="6" t="s">
        <v>193</v>
      </c>
      <c r="B38" s="126" t="s">
        <v>473</v>
      </c>
      <c r="C38" s="118" t="s">
        <v>289</v>
      </c>
      <c r="D38" s="52">
        <v>22</v>
      </c>
      <c r="E38" s="78" t="s">
        <v>474</v>
      </c>
      <c r="F38" s="52">
        <v>101</v>
      </c>
      <c r="G38" s="78" t="s">
        <v>475</v>
      </c>
      <c r="H38" s="254" t="s">
        <v>292</v>
      </c>
      <c r="I38" s="49" t="s">
        <v>69</v>
      </c>
      <c r="J38" s="52">
        <v>21</v>
      </c>
      <c r="K38" s="46" t="s">
        <v>1865</v>
      </c>
      <c r="L38" s="35">
        <v>1518018</v>
      </c>
      <c r="M38" s="35">
        <v>1518038</v>
      </c>
      <c r="N38" s="35">
        <v>1518075</v>
      </c>
      <c r="O38" s="35">
        <v>1518097</v>
      </c>
      <c r="P38" s="33" t="s">
        <v>302</v>
      </c>
      <c r="Q38" s="53" t="s">
        <v>476</v>
      </c>
      <c r="R38" s="47" t="s">
        <v>477</v>
      </c>
      <c r="S38" s="33">
        <v>78</v>
      </c>
      <c r="T38" s="37">
        <v>-38.700000000000003</v>
      </c>
      <c r="U38" s="99" t="s">
        <v>478</v>
      </c>
      <c r="V38" s="101" t="s">
        <v>478</v>
      </c>
      <c r="W38" s="33" t="s">
        <v>307</v>
      </c>
      <c r="X38" s="56" t="s">
        <v>134</v>
      </c>
      <c r="Y38" s="159"/>
    </row>
    <row r="39" spans="1:25">
      <c r="A39" s="20" t="s">
        <v>479</v>
      </c>
      <c r="B39" s="125"/>
      <c r="C39" s="118"/>
      <c r="D39" s="52"/>
      <c r="E39" s="78"/>
      <c r="F39" s="52"/>
      <c r="G39" s="78"/>
      <c r="H39" s="254"/>
      <c r="I39" s="56"/>
      <c r="J39" s="33"/>
      <c r="K39" s="48"/>
      <c r="L39" s="35"/>
      <c r="M39" s="35"/>
      <c r="N39" s="35"/>
      <c r="O39" s="35"/>
      <c r="P39" s="33"/>
      <c r="Q39" s="96"/>
      <c r="R39" s="35"/>
      <c r="S39" s="33"/>
      <c r="T39" s="37"/>
      <c r="U39" s="99"/>
      <c r="V39" s="100"/>
      <c r="W39" s="52"/>
      <c r="X39" s="31"/>
      <c r="Y39" s="161"/>
    </row>
    <row r="40" spans="1:25">
      <c r="A40" s="8" t="s">
        <v>18</v>
      </c>
      <c r="B40" s="126" t="s">
        <v>480</v>
      </c>
      <c r="C40" s="117"/>
      <c r="D40" s="52">
        <v>22</v>
      </c>
      <c r="E40" s="78" t="s">
        <v>481</v>
      </c>
      <c r="F40" s="52">
        <v>160</v>
      </c>
      <c r="G40" s="78" t="s">
        <v>482</v>
      </c>
      <c r="H40" s="255" t="s">
        <v>404</v>
      </c>
      <c r="I40" s="49" t="s">
        <v>71</v>
      </c>
      <c r="J40" s="52">
        <v>21</v>
      </c>
      <c r="K40" s="46" t="s">
        <v>1857</v>
      </c>
      <c r="L40" s="35">
        <v>1924124</v>
      </c>
      <c r="M40" s="35">
        <v>1924144</v>
      </c>
      <c r="N40" s="35">
        <v>1924149</v>
      </c>
      <c r="O40" s="35">
        <v>1924169</v>
      </c>
      <c r="P40" s="33" t="s">
        <v>293</v>
      </c>
      <c r="Q40" s="53" t="s">
        <v>483</v>
      </c>
      <c r="R40" s="35" t="s">
        <v>484</v>
      </c>
      <c r="S40" s="33">
        <v>137</v>
      </c>
      <c r="T40" s="37">
        <v>-51.5</v>
      </c>
      <c r="U40" s="99" t="s">
        <v>296</v>
      </c>
      <c r="V40" s="100" t="s">
        <v>425</v>
      </c>
      <c r="W40" s="33" t="s">
        <v>485</v>
      </c>
      <c r="X40" s="56" t="s">
        <v>139</v>
      </c>
      <c r="Y40" s="161" t="s">
        <v>460</v>
      </c>
    </row>
    <row r="41" spans="1:25">
      <c r="A41" s="8" t="s">
        <v>18</v>
      </c>
      <c r="B41" s="126" t="s">
        <v>486</v>
      </c>
      <c r="C41" s="118" t="s">
        <v>367</v>
      </c>
      <c r="D41" s="52">
        <v>22</v>
      </c>
      <c r="E41" s="78" t="s">
        <v>487</v>
      </c>
      <c r="F41" s="52">
        <v>189</v>
      </c>
      <c r="G41" s="78" t="s">
        <v>488</v>
      </c>
      <c r="H41" s="255" t="s">
        <v>404</v>
      </c>
      <c r="I41" s="49" t="s">
        <v>71</v>
      </c>
      <c r="J41" s="52">
        <v>21</v>
      </c>
      <c r="K41" s="46" t="s">
        <v>1866</v>
      </c>
      <c r="L41" s="35">
        <v>1336896</v>
      </c>
      <c r="M41" s="35">
        <v>1336916</v>
      </c>
      <c r="N41" s="35">
        <v>1336751</v>
      </c>
      <c r="O41" s="35">
        <v>1336771</v>
      </c>
      <c r="P41" s="33" t="s">
        <v>293</v>
      </c>
      <c r="Q41" s="53" t="s">
        <v>489</v>
      </c>
      <c r="R41" s="35" t="s">
        <v>490</v>
      </c>
      <c r="S41" s="33">
        <v>166</v>
      </c>
      <c r="T41" s="37">
        <v>-52.72</v>
      </c>
      <c r="U41" s="99" t="s">
        <v>305</v>
      </c>
      <c r="V41" s="100" t="s">
        <v>425</v>
      </c>
      <c r="W41" s="33" t="s">
        <v>314</v>
      </c>
      <c r="X41" s="56" t="s">
        <v>139</v>
      </c>
      <c r="Y41" s="159"/>
    </row>
    <row r="42" spans="1:25">
      <c r="A42" s="8" t="s">
        <v>18</v>
      </c>
      <c r="B42" s="126" t="s">
        <v>491</v>
      </c>
      <c r="C42" s="118" t="s">
        <v>367</v>
      </c>
      <c r="D42" s="52">
        <v>22</v>
      </c>
      <c r="E42" s="78" t="s">
        <v>492</v>
      </c>
      <c r="F42" s="52">
        <v>120</v>
      </c>
      <c r="G42" s="78" t="s">
        <v>6030</v>
      </c>
      <c r="H42" s="255" t="s">
        <v>404</v>
      </c>
      <c r="I42" s="49" t="s">
        <v>71</v>
      </c>
      <c r="J42" s="52">
        <v>21</v>
      </c>
      <c r="K42" s="46" t="s">
        <v>1867</v>
      </c>
      <c r="L42" s="35">
        <v>478977</v>
      </c>
      <c r="M42" s="35">
        <v>478997</v>
      </c>
      <c r="N42" s="35">
        <v>478879</v>
      </c>
      <c r="O42" s="35">
        <v>478899</v>
      </c>
      <c r="P42" s="33" t="s">
        <v>302</v>
      </c>
      <c r="Q42" s="53" t="s">
        <v>6321</v>
      </c>
      <c r="R42" s="35" t="s">
        <v>493</v>
      </c>
      <c r="S42" s="33">
        <v>97</v>
      </c>
      <c r="T42" s="37">
        <v>-40</v>
      </c>
      <c r="U42" s="99" t="s">
        <v>313</v>
      </c>
      <c r="V42" s="100" t="s">
        <v>313</v>
      </c>
      <c r="W42" s="54" t="s">
        <v>494</v>
      </c>
      <c r="X42" s="56" t="s">
        <v>141</v>
      </c>
      <c r="Y42" s="159"/>
    </row>
    <row r="43" spans="1:25">
      <c r="A43" s="8" t="s">
        <v>18</v>
      </c>
      <c r="B43" s="126" t="s">
        <v>495</v>
      </c>
      <c r="C43" s="117"/>
      <c r="D43" s="52">
        <v>221</v>
      </c>
      <c r="E43" s="78" t="s">
        <v>496</v>
      </c>
      <c r="F43" s="52">
        <v>379</v>
      </c>
      <c r="G43" s="78" t="s">
        <v>497</v>
      </c>
      <c r="H43" s="254" t="s">
        <v>404</v>
      </c>
      <c r="I43" s="49" t="s">
        <v>71</v>
      </c>
      <c r="J43" s="52">
        <v>21</v>
      </c>
      <c r="K43" s="46" t="s">
        <v>1868</v>
      </c>
      <c r="L43" s="35">
        <v>517413</v>
      </c>
      <c r="M43" s="35">
        <v>517433</v>
      </c>
      <c r="N43" s="35">
        <v>517277</v>
      </c>
      <c r="O43" s="35">
        <v>517297</v>
      </c>
      <c r="P43" s="33" t="s">
        <v>302</v>
      </c>
      <c r="Q43" s="53" t="s">
        <v>498</v>
      </c>
      <c r="R43" s="35" t="s">
        <v>499</v>
      </c>
      <c r="S43" s="33">
        <v>157</v>
      </c>
      <c r="T43" s="37">
        <v>-46.26</v>
      </c>
      <c r="U43" s="99" t="s">
        <v>320</v>
      </c>
      <c r="V43" s="101" t="s">
        <v>320</v>
      </c>
      <c r="W43" s="33" t="s">
        <v>449</v>
      </c>
      <c r="X43" s="56" t="s">
        <v>143</v>
      </c>
      <c r="Y43" s="161" t="s">
        <v>460</v>
      </c>
    </row>
    <row r="44" spans="1:25">
      <c r="A44" s="8" t="s">
        <v>18</v>
      </c>
      <c r="B44" s="126" t="s">
        <v>500</v>
      </c>
      <c r="C44" s="118" t="s">
        <v>289</v>
      </c>
      <c r="D44" s="52">
        <v>284</v>
      </c>
      <c r="E44" s="78" t="s">
        <v>501</v>
      </c>
      <c r="F44" s="52">
        <v>379</v>
      </c>
      <c r="G44" s="78" t="s">
        <v>502</v>
      </c>
      <c r="H44" s="254" t="s">
        <v>404</v>
      </c>
      <c r="I44" s="49" t="s">
        <v>71</v>
      </c>
      <c r="J44" s="52">
        <v>21</v>
      </c>
      <c r="K44" s="46" t="s">
        <v>1869</v>
      </c>
      <c r="L44" s="35">
        <v>885810</v>
      </c>
      <c r="M44" s="35">
        <v>885830</v>
      </c>
      <c r="N44" s="35">
        <v>885737</v>
      </c>
      <c r="O44" s="35">
        <v>885757</v>
      </c>
      <c r="P44" s="33" t="s">
        <v>302</v>
      </c>
      <c r="Q44" s="49" t="s">
        <v>503</v>
      </c>
      <c r="R44" s="35" t="s">
        <v>504</v>
      </c>
      <c r="S44" s="33">
        <v>94</v>
      </c>
      <c r="T44" s="37">
        <v>-41.5</v>
      </c>
      <c r="U44" s="99" t="s">
        <v>327</v>
      </c>
      <c r="V44" s="101" t="s">
        <v>505</v>
      </c>
      <c r="W44" s="33" t="s">
        <v>449</v>
      </c>
      <c r="X44" s="56" t="s">
        <v>145</v>
      </c>
      <c r="Y44" s="159"/>
    </row>
    <row r="45" spans="1:25">
      <c r="A45" s="8" t="s">
        <v>18</v>
      </c>
      <c r="B45" s="126" t="s">
        <v>506</v>
      </c>
      <c r="C45" s="117"/>
      <c r="D45" s="52">
        <v>126</v>
      </c>
      <c r="E45" s="78" t="s">
        <v>507</v>
      </c>
      <c r="F45" s="52">
        <v>379</v>
      </c>
      <c r="G45" s="78" t="s">
        <v>508</v>
      </c>
      <c r="H45" s="254" t="s">
        <v>404</v>
      </c>
      <c r="I45" s="49" t="s">
        <v>71</v>
      </c>
      <c r="J45" s="52">
        <v>21</v>
      </c>
      <c r="K45" s="46" t="s">
        <v>1870</v>
      </c>
      <c r="L45" s="35">
        <v>126148</v>
      </c>
      <c r="M45" s="35">
        <v>126168</v>
      </c>
      <c r="N45" s="35">
        <v>125917</v>
      </c>
      <c r="O45" s="35">
        <v>125937</v>
      </c>
      <c r="P45" s="33" t="s">
        <v>293</v>
      </c>
      <c r="Q45" s="53" t="s">
        <v>509</v>
      </c>
      <c r="R45" s="35" t="s">
        <v>510</v>
      </c>
      <c r="S45" s="33">
        <v>252</v>
      </c>
      <c r="T45" s="37">
        <v>-86.9</v>
      </c>
      <c r="U45" s="99" t="s">
        <v>334</v>
      </c>
      <c r="V45" s="100" t="s">
        <v>505</v>
      </c>
      <c r="W45" s="33" t="s">
        <v>314</v>
      </c>
      <c r="X45" s="56" t="s">
        <v>145</v>
      </c>
      <c r="Y45" s="161" t="s">
        <v>460</v>
      </c>
    </row>
    <row r="46" spans="1:25">
      <c r="A46" s="8" t="s">
        <v>18</v>
      </c>
      <c r="B46" s="126" t="s">
        <v>511</v>
      </c>
      <c r="C46" s="118" t="s">
        <v>289</v>
      </c>
      <c r="D46" s="52">
        <v>298</v>
      </c>
      <c r="E46" s="326" t="s">
        <v>512</v>
      </c>
      <c r="F46" s="52">
        <v>379</v>
      </c>
      <c r="G46" s="326" t="s">
        <v>513</v>
      </c>
      <c r="H46" s="254" t="s">
        <v>404</v>
      </c>
      <c r="I46" s="49" t="s">
        <v>71</v>
      </c>
      <c r="J46" s="52">
        <v>21</v>
      </c>
      <c r="K46" s="46" t="s">
        <v>1871</v>
      </c>
      <c r="L46" s="35">
        <v>727464</v>
      </c>
      <c r="M46" s="35">
        <v>727484</v>
      </c>
      <c r="N46" s="35">
        <v>727405</v>
      </c>
      <c r="O46" s="35">
        <v>727425</v>
      </c>
      <c r="P46" s="33" t="s">
        <v>293</v>
      </c>
      <c r="Q46" s="286" t="s">
        <v>514</v>
      </c>
      <c r="R46" s="35" t="s">
        <v>515</v>
      </c>
      <c r="S46" s="33">
        <v>80</v>
      </c>
      <c r="T46" s="37">
        <v>-42</v>
      </c>
      <c r="U46" s="99" t="s">
        <v>341</v>
      </c>
      <c r="V46" s="101" t="s">
        <v>341</v>
      </c>
      <c r="W46" s="33" t="s">
        <v>297</v>
      </c>
      <c r="X46" s="56" t="s">
        <v>516</v>
      </c>
      <c r="Y46" s="159"/>
    </row>
    <row r="47" spans="1:25">
      <c r="A47" s="8" t="s">
        <v>18</v>
      </c>
      <c r="B47" s="126" t="s">
        <v>517</v>
      </c>
      <c r="C47" s="118" t="s">
        <v>289</v>
      </c>
      <c r="D47" s="52">
        <v>288</v>
      </c>
      <c r="E47" s="78" t="s">
        <v>518</v>
      </c>
      <c r="F47" s="52">
        <v>379</v>
      </c>
      <c r="G47" s="78" t="s">
        <v>519</v>
      </c>
      <c r="H47" s="254" t="s">
        <v>404</v>
      </c>
      <c r="I47" s="49" t="s">
        <v>71</v>
      </c>
      <c r="J47" s="52">
        <v>21</v>
      </c>
      <c r="K47" s="46" t="s">
        <v>1872</v>
      </c>
      <c r="L47" s="35">
        <v>575322</v>
      </c>
      <c r="M47" s="35">
        <v>575342</v>
      </c>
      <c r="N47" s="35">
        <v>575253</v>
      </c>
      <c r="O47" s="35">
        <v>575273</v>
      </c>
      <c r="P47" s="33" t="s">
        <v>302</v>
      </c>
      <c r="Q47" s="53" t="s">
        <v>520</v>
      </c>
      <c r="R47" s="35" t="s">
        <v>521</v>
      </c>
      <c r="S47" s="33">
        <v>90</v>
      </c>
      <c r="T47" s="37">
        <v>-34.89</v>
      </c>
      <c r="U47" s="99" t="s">
        <v>478</v>
      </c>
      <c r="V47" s="101" t="s">
        <v>478</v>
      </c>
      <c r="W47" s="33" t="s">
        <v>522</v>
      </c>
      <c r="X47" s="56" t="s">
        <v>146</v>
      </c>
      <c r="Y47" s="159"/>
    </row>
    <row r="48" spans="1:25">
      <c r="A48" s="8" t="s">
        <v>194</v>
      </c>
      <c r="B48" s="126" t="s">
        <v>194</v>
      </c>
      <c r="C48" s="118" t="s">
        <v>289</v>
      </c>
      <c r="D48" s="52">
        <v>222</v>
      </c>
      <c r="E48" s="78" t="s">
        <v>523</v>
      </c>
      <c r="F48" s="52">
        <v>379</v>
      </c>
      <c r="G48" s="78" t="s">
        <v>524</v>
      </c>
      <c r="H48" s="254" t="s">
        <v>404</v>
      </c>
      <c r="I48" s="49" t="s">
        <v>72</v>
      </c>
      <c r="J48" s="52">
        <v>21</v>
      </c>
      <c r="K48" s="284" t="s">
        <v>1873</v>
      </c>
      <c r="L48" s="35">
        <v>422595</v>
      </c>
      <c r="M48" s="35">
        <v>422615</v>
      </c>
      <c r="N48" s="35">
        <v>422460</v>
      </c>
      <c r="O48" s="35">
        <v>422480</v>
      </c>
      <c r="P48" s="33" t="s">
        <v>302</v>
      </c>
      <c r="Q48" s="286" t="s">
        <v>525</v>
      </c>
      <c r="R48" s="35" t="s">
        <v>526</v>
      </c>
      <c r="S48" s="33">
        <v>156</v>
      </c>
      <c r="T48" s="37">
        <v>-63.24</v>
      </c>
      <c r="U48" s="99" t="s">
        <v>355</v>
      </c>
      <c r="V48" s="101" t="s">
        <v>355</v>
      </c>
      <c r="W48" s="33" t="s">
        <v>527</v>
      </c>
      <c r="X48" s="56" t="s">
        <v>135</v>
      </c>
      <c r="Y48" s="159"/>
    </row>
    <row r="49" spans="1:25">
      <c r="A49" s="20" t="s">
        <v>528</v>
      </c>
      <c r="B49" s="125"/>
      <c r="C49" s="118"/>
      <c r="D49" s="52"/>
      <c r="E49" s="78"/>
      <c r="F49" s="52"/>
      <c r="G49" s="78"/>
      <c r="H49" s="254"/>
      <c r="I49" s="56"/>
      <c r="J49" s="33"/>
      <c r="K49" s="48"/>
      <c r="L49" s="35"/>
      <c r="M49" s="35"/>
      <c r="N49" s="35"/>
      <c r="O49" s="35"/>
      <c r="P49" s="33"/>
      <c r="Q49" s="96"/>
      <c r="R49" s="35"/>
      <c r="S49" s="33"/>
      <c r="T49" s="37"/>
      <c r="U49" s="99"/>
      <c r="V49" s="100"/>
      <c r="W49" s="52"/>
      <c r="X49" s="49"/>
      <c r="Y49" s="161"/>
    </row>
    <row r="50" spans="1:25">
      <c r="A50" s="9" t="s">
        <v>24</v>
      </c>
      <c r="B50" s="128" t="s">
        <v>529</v>
      </c>
      <c r="C50" s="118"/>
      <c r="D50" s="52">
        <v>22</v>
      </c>
      <c r="E50" s="324" t="s">
        <v>6043</v>
      </c>
      <c r="F50" s="250">
        <v>96</v>
      </c>
      <c r="G50" s="251" t="s">
        <v>6044</v>
      </c>
      <c r="H50" s="254" t="s">
        <v>292</v>
      </c>
      <c r="I50" s="49" t="s">
        <v>74</v>
      </c>
      <c r="J50" s="52">
        <v>21</v>
      </c>
      <c r="K50" s="46" t="s">
        <v>1874</v>
      </c>
      <c r="L50" s="35">
        <v>28148</v>
      </c>
      <c r="M50" s="35">
        <v>28168</v>
      </c>
      <c r="N50" s="35">
        <v>28201</v>
      </c>
      <c r="O50" s="35">
        <v>28221</v>
      </c>
      <c r="P50" s="33" t="s">
        <v>293</v>
      </c>
      <c r="Q50" s="53" t="s">
        <v>530</v>
      </c>
      <c r="R50" s="35" t="s">
        <v>531</v>
      </c>
      <c r="S50" s="33">
        <v>73</v>
      </c>
      <c r="T50" s="37">
        <v>-31.7</v>
      </c>
      <c r="U50" s="99" t="s">
        <v>296</v>
      </c>
      <c r="V50" s="100" t="s">
        <v>296</v>
      </c>
      <c r="W50" s="33" t="s">
        <v>494</v>
      </c>
      <c r="X50" s="56" t="s">
        <v>136</v>
      </c>
      <c r="Y50" s="159"/>
    </row>
    <row r="51" spans="1:25">
      <c r="A51" s="9" t="s">
        <v>24</v>
      </c>
      <c r="B51" s="128" t="s">
        <v>532</v>
      </c>
      <c r="C51" s="118" t="s">
        <v>367</v>
      </c>
      <c r="D51" s="52">
        <v>22</v>
      </c>
      <c r="E51" s="78" t="s">
        <v>533</v>
      </c>
      <c r="F51" s="52">
        <v>100</v>
      </c>
      <c r="G51" s="78" t="s">
        <v>534</v>
      </c>
      <c r="H51" s="254" t="s">
        <v>292</v>
      </c>
      <c r="I51" s="49" t="s">
        <v>74</v>
      </c>
      <c r="J51" s="52">
        <v>21</v>
      </c>
      <c r="K51" s="46" t="s">
        <v>1875</v>
      </c>
      <c r="L51" s="35">
        <v>904705</v>
      </c>
      <c r="M51" s="35">
        <v>904725</v>
      </c>
      <c r="N51" s="35">
        <v>904761</v>
      </c>
      <c r="O51" s="35">
        <v>904781</v>
      </c>
      <c r="P51" s="33" t="s">
        <v>293</v>
      </c>
      <c r="Q51" s="53" t="s">
        <v>535</v>
      </c>
      <c r="R51" s="35" t="s">
        <v>536</v>
      </c>
      <c r="S51" s="33">
        <v>77</v>
      </c>
      <c r="T51" s="37">
        <v>-34.200000000000003</v>
      </c>
      <c r="U51" s="99" t="s">
        <v>305</v>
      </c>
      <c r="V51" s="100" t="s">
        <v>305</v>
      </c>
      <c r="W51" s="33" t="s">
        <v>494</v>
      </c>
      <c r="X51" s="56" t="s">
        <v>137</v>
      </c>
      <c r="Y51" s="160" t="s">
        <v>537</v>
      </c>
    </row>
    <row r="52" spans="1:25">
      <c r="A52" s="9" t="s">
        <v>24</v>
      </c>
      <c r="B52" s="128" t="s">
        <v>538</v>
      </c>
      <c r="C52" s="118" t="s">
        <v>289</v>
      </c>
      <c r="D52" s="52">
        <v>22</v>
      </c>
      <c r="E52" s="78" t="s">
        <v>539</v>
      </c>
      <c r="F52" s="52">
        <v>119</v>
      </c>
      <c r="G52" s="78" t="s">
        <v>6031</v>
      </c>
      <c r="H52" s="254" t="s">
        <v>292</v>
      </c>
      <c r="I52" s="49" t="s">
        <v>74</v>
      </c>
      <c r="J52" s="52">
        <v>21</v>
      </c>
      <c r="K52" s="46" t="s">
        <v>1875</v>
      </c>
      <c r="L52" s="35">
        <v>891163</v>
      </c>
      <c r="M52" s="35">
        <v>891183</v>
      </c>
      <c r="N52" s="35">
        <v>891238</v>
      </c>
      <c r="O52" s="35">
        <v>891258</v>
      </c>
      <c r="P52" s="33" t="s">
        <v>293</v>
      </c>
      <c r="Q52" s="53" t="s">
        <v>540</v>
      </c>
      <c r="R52" s="35" t="s">
        <v>541</v>
      </c>
      <c r="S52" s="33">
        <v>96</v>
      </c>
      <c r="T52" s="37">
        <v>-36.200000000000003</v>
      </c>
      <c r="U52" s="99" t="s">
        <v>313</v>
      </c>
      <c r="V52" s="101" t="s">
        <v>313</v>
      </c>
      <c r="W52" s="33" t="s">
        <v>297</v>
      </c>
      <c r="X52" s="56" t="s">
        <v>542</v>
      </c>
      <c r="Y52" s="160" t="s">
        <v>537</v>
      </c>
    </row>
    <row r="53" spans="1:25">
      <c r="A53" s="9" t="s">
        <v>24</v>
      </c>
      <c r="B53" s="128" t="s">
        <v>543</v>
      </c>
      <c r="C53" s="118" t="s">
        <v>289</v>
      </c>
      <c r="D53" s="52">
        <v>22</v>
      </c>
      <c r="E53" s="78" t="s">
        <v>544</v>
      </c>
      <c r="F53" s="52">
        <v>101</v>
      </c>
      <c r="G53" s="78" t="s">
        <v>545</v>
      </c>
      <c r="H53" s="254" t="s">
        <v>292</v>
      </c>
      <c r="I53" s="49" t="s">
        <v>74</v>
      </c>
      <c r="J53" s="52">
        <v>21</v>
      </c>
      <c r="K53" s="46" t="s">
        <v>1876</v>
      </c>
      <c r="L53" s="35">
        <v>976970</v>
      </c>
      <c r="M53" s="35">
        <v>976990</v>
      </c>
      <c r="N53" s="35">
        <v>977031</v>
      </c>
      <c r="O53" s="35">
        <v>977047</v>
      </c>
      <c r="P53" s="33" t="s">
        <v>293</v>
      </c>
      <c r="Q53" s="53" t="s">
        <v>546</v>
      </c>
      <c r="R53" s="35" t="s">
        <v>547</v>
      </c>
      <c r="S53" s="33">
        <v>78</v>
      </c>
      <c r="T53" s="37">
        <v>-35.659999999999997</v>
      </c>
      <c r="U53" s="99" t="s">
        <v>320</v>
      </c>
      <c r="V53" s="101" t="s">
        <v>320</v>
      </c>
      <c r="W53" s="33" t="s">
        <v>297</v>
      </c>
      <c r="X53" s="56" t="s">
        <v>548</v>
      </c>
      <c r="Y53" s="159"/>
    </row>
    <row r="54" spans="1:25">
      <c r="A54" s="9" t="s">
        <v>24</v>
      </c>
      <c r="B54" s="128" t="s">
        <v>549</v>
      </c>
      <c r="C54" s="118" t="s">
        <v>289</v>
      </c>
      <c r="D54" s="52">
        <v>22</v>
      </c>
      <c r="E54" s="326" t="s">
        <v>550</v>
      </c>
      <c r="F54" s="52">
        <v>125</v>
      </c>
      <c r="G54" s="326" t="s">
        <v>6032</v>
      </c>
      <c r="H54" s="254" t="s">
        <v>292</v>
      </c>
      <c r="I54" s="49" t="s">
        <v>74</v>
      </c>
      <c r="J54" s="52">
        <v>21</v>
      </c>
      <c r="K54" s="46" t="s">
        <v>1867</v>
      </c>
      <c r="L54" s="35">
        <v>549649</v>
      </c>
      <c r="M54" s="35">
        <v>549669</v>
      </c>
      <c r="N54" s="35">
        <v>549736</v>
      </c>
      <c r="O54" s="35">
        <v>549750</v>
      </c>
      <c r="P54" s="33" t="s">
        <v>293</v>
      </c>
      <c r="Q54" s="53" t="s">
        <v>551</v>
      </c>
      <c r="R54" s="35" t="s">
        <v>552</v>
      </c>
      <c r="S54" s="33">
        <v>102</v>
      </c>
      <c r="T54" s="37">
        <v>-43.31</v>
      </c>
      <c r="U54" s="99" t="s">
        <v>327</v>
      </c>
      <c r="V54" s="101" t="s">
        <v>327</v>
      </c>
      <c r="W54" s="33" t="s">
        <v>297</v>
      </c>
      <c r="X54" s="56" t="s">
        <v>553</v>
      </c>
      <c r="Y54" s="159"/>
    </row>
    <row r="55" spans="1:25">
      <c r="A55" s="22" t="s">
        <v>554</v>
      </c>
      <c r="B55" s="129"/>
      <c r="C55" s="117"/>
      <c r="D55" s="33"/>
      <c r="E55" s="43"/>
      <c r="F55" s="33"/>
      <c r="G55" s="43"/>
      <c r="H55" s="254"/>
      <c r="I55" s="49"/>
      <c r="J55" s="33"/>
      <c r="K55" s="55"/>
      <c r="L55" s="35"/>
      <c r="M55" s="35"/>
      <c r="N55" s="35"/>
      <c r="O55" s="35"/>
      <c r="P55" s="33"/>
      <c r="Q55" s="31"/>
      <c r="R55" s="35"/>
      <c r="S55" s="37"/>
      <c r="T55" s="37"/>
      <c r="U55" s="99"/>
      <c r="V55" s="100"/>
      <c r="W55" s="33"/>
      <c r="X55" s="107"/>
      <c r="Y55" s="158"/>
    </row>
    <row r="56" spans="1:25">
      <c r="A56" s="8" t="s">
        <v>22</v>
      </c>
      <c r="B56" s="126" t="s">
        <v>22</v>
      </c>
      <c r="C56" s="118" t="s">
        <v>367</v>
      </c>
      <c r="D56" s="52">
        <v>22</v>
      </c>
      <c r="E56" s="78" t="s">
        <v>555</v>
      </c>
      <c r="F56" s="52">
        <v>125</v>
      </c>
      <c r="G56" s="78" t="s">
        <v>556</v>
      </c>
      <c r="H56" s="254" t="s">
        <v>292</v>
      </c>
      <c r="I56" s="49" t="s">
        <v>76</v>
      </c>
      <c r="J56" s="52">
        <v>21</v>
      </c>
      <c r="K56" s="46" t="s">
        <v>1877</v>
      </c>
      <c r="L56" s="35">
        <v>1136483</v>
      </c>
      <c r="M56" s="35">
        <v>1136503</v>
      </c>
      <c r="N56" s="35">
        <v>1136564</v>
      </c>
      <c r="O56" s="35">
        <v>1136584</v>
      </c>
      <c r="P56" s="33" t="s">
        <v>293</v>
      </c>
      <c r="Q56" s="53" t="s">
        <v>557</v>
      </c>
      <c r="R56" s="35" t="s">
        <v>558</v>
      </c>
      <c r="S56" s="33">
        <v>102</v>
      </c>
      <c r="T56" s="37">
        <v>-41.8</v>
      </c>
      <c r="U56" s="99" t="s">
        <v>296</v>
      </c>
      <c r="V56" s="100" t="s">
        <v>559</v>
      </c>
      <c r="W56" s="33" t="s">
        <v>485</v>
      </c>
      <c r="X56" s="56" t="s">
        <v>138</v>
      </c>
      <c r="Y56" s="159"/>
    </row>
    <row r="57" spans="1:25">
      <c r="A57" s="9" t="s">
        <v>195</v>
      </c>
      <c r="B57" s="128" t="s">
        <v>560</v>
      </c>
      <c r="C57" s="118" t="s">
        <v>367</v>
      </c>
      <c r="D57" s="52">
        <v>22</v>
      </c>
      <c r="E57" s="78" t="s">
        <v>561</v>
      </c>
      <c r="F57" s="52">
        <v>101</v>
      </c>
      <c r="G57" s="78" t="s">
        <v>562</v>
      </c>
      <c r="H57" s="254" t="s">
        <v>292</v>
      </c>
      <c r="I57" s="49" t="s">
        <v>77</v>
      </c>
      <c r="J57" s="52">
        <v>21</v>
      </c>
      <c r="K57" s="46" t="s">
        <v>1878</v>
      </c>
      <c r="L57" s="35">
        <v>272722</v>
      </c>
      <c r="M57" s="35">
        <v>272742</v>
      </c>
      <c r="N57" s="35">
        <v>272779</v>
      </c>
      <c r="O57" s="35">
        <v>272799</v>
      </c>
      <c r="P57" s="33" t="s">
        <v>293</v>
      </c>
      <c r="Q57" s="53" t="s">
        <v>563</v>
      </c>
      <c r="R57" s="35" t="s">
        <v>564</v>
      </c>
      <c r="S57" s="33">
        <v>78</v>
      </c>
      <c r="T57" s="37">
        <v>-36.1</v>
      </c>
      <c r="U57" s="99" t="s">
        <v>305</v>
      </c>
      <c r="V57" s="100" t="s">
        <v>559</v>
      </c>
      <c r="W57" s="33" t="s">
        <v>314</v>
      </c>
      <c r="X57" s="56" t="s">
        <v>138</v>
      </c>
      <c r="Y57" s="159"/>
    </row>
    <row r="58" spans="1:25">
      <c r="A58" s="9" t="s">
        <v>195</v>
      </c>
      <c r="B58" s="128" t="s">
        <v>565</v>
      </c>
      <c r="C58" s="118" t="s">
        <v>367</v>
      </c>
      <c r="D58" s="52">
        <v>22</v>
      </c>
      <c r="E58" s="78" t="s">
        <v>566</v>
      </c>
      <c r="F58" s="52">
        <v>149</v>
      </c>
      <c r="G58" s="78" t="s">
        <v>567</v>
      </c>
      <c r="H58" s="254" t="s">
        <v>292</v>
      </c>
      <c r="I58" s="49" t="s">
        <v>77</v>
      </c>
      <c r="J58" s="52">
        <v>21</v>
      </c>
      <c r="K58" s="46" t="s">
        <v>1879</v>
      </c>
      <c r="L58" s="35">
        <v>1076588</v>
      </c>
      <c r="M58" s="35">
        <v>1076608</v>
      </c>
      <c r="N58" s="35">
        <v>1076693</v>
      </c>
      <c r="O58" s="35">
        <v>1076713</v>
      </c>
      <c r="P58" s="33" t="s">
        <v>302</v>
      </c>
      <c r="Q58" s="53" t="s">
        <v>568</v>
      </c>
      <c r="R58" s="35" t="s">
        <v>569</v>
      </c>
      <c r="S58" s="33">
        <v>126</v>
      </c>
      <c r="T58" s="37">
        <v>-42.1</v>
      </c>
      <c r="U58" s="99" t="s">
        <v>313</v>
      </c>
      <c r="V58" s="100" t="s">
        <v>559</v>
      </c>
      <c r="W58" s="33" t="s">
        <v>314</v>
      </c>
      <c r="X58" s="56" t="s">
        <v>138</v>
      </c>
      <c r="Y58" s="159"/>
    </row>
    <row r="59" spans="1:25">
      <c r="A59" s="22" t="s">
        <v>570</v>
      </c>
      <c r="B59" s="129"/>
      <c r="C59" s="117" t="s">
        <v>1</v>
      </c>
      <c r="D59" s="33"/>
      <c r="E59" s="43"/>
      <c r="F59" s="33"/>
      <c r="G59" s="43"/>
      <c r="H59" s="254"/>
      <c r="I59" s="56"/>
      <c r="J59" s="33"/>
      <c r="K59" s="55"/>
      <c r="L59" s="35"/>
      <c r="M59" s="35"/>
      <c r="N59" s="35"/>
      <c r="O59" s="35"/>
      <c r="P59" s="33"/>
      <c r="Q59" s="31"/>
      <c r="R59" s="35"/>
      <c r="S59" s="37"/>
      <c r="T59" s="37"/>
      <c r="U59" s="99"/>
      <c r="V59" s="101"/>
      <c r="W59" s="33"/>
      <c r="X59" s="31"/>
      <c r="Y59" s="158"/>
    </row>
    <row r="60" spans="1:25">
      <c r="A60" s="10" t="s">
        <v>196</v>
      </c>
      <c r="B60" s="130" t="s">
        <v>571</v>
      </c>
      <c r="C60" s="117"/>
      <c r="D60" s="52">
        <v>22</v>
      </c>
      <c r="E60" s="78" t="s">
        <v>572</v>
      </c>
      <c r="F60" s="52">
        <v>130</v>
      </c>
      <c r="G60" s="78" t="s">
        <v>573</v>
      </c>
      <c r="H60" s="254" t="s">
        <v>292</v>
      </c>
      <c r="I60" s="49" t="s">
        <v>78</v>
      </c>
      <c r="J60" s="33">
        <v>21</v>
      </c>
      <c r="K60" s="46" t="s">
        <v>1880</v>
      </c>
      <c r="L60" s="35">
        <v>1723459</v>
      </c>
      <c r="M60" s="35">
        <v>1723479</v>
      </c>
      <c r="N60" s="35">
        <v>1723545</v>
      </c>
      <c r="O60" s="35">
        <v>1723565</v>
      </c>
      <c r="P60" s="33" t="s">
        <v>302</v>
      </c>
      <c r="Q60" s="53" t="s">
        <v>574</v>
      </c>
      <c r="R60" s="35" t="s">
        <v>575</v>
      </c>
      <c r="S60" s="33">
        <v>107</v>
      </c>
      <c r="T60" s="37">
        <v>-51.31</v>
      </c>
      <c r="U60" s="99" t="s">
        <v>296</v>
      </c>
      <c r="V60" s="100" t="s">
        <v>296</v>
      </c>
      <c r="W60" s="33" t="s">
        <v>297</v>
      </c>
      <c r="X60" s="56" t="s">
        <v>576</v>
      </c>
      <c r="Y60" s="161" t="s">
        <v>460</v>
      </c>
    </row>
    <row r="61" spans="1:25">
      <c r="A61" s="10" t="s">
        <v>196</v>
      </c>
      <c r="B61" s="130" t="s">
        <v>577</v>
      </c>
      <c r="C61" s="118" t="s">
        <v>289</v>
      </c>
      <c r="D61" s="52">
        <v>22</v>
      </c>
      <c r="E61" s="78" t="s">
        <v>578</v>
      </c>
      <c r="F61" s="52">
        <v>92</v>
      </c>
      <c r="G61" s="78" t="s">
        <v>579</v>
      </c>
      <c r="H61" s="254" t="s">
        <v>292</v>
      </c>
      <c r="I61" s="49" t="s">
        <v>78</v>
      </c>
      <c r="J61" s="33">
        <v>21</v>
      </c>
      <c r="K61" s="46" t="s">
        <v>1881</v>
      </c>
      <c r="L61" s="35">
        <v>645904</v>
      </c>
      <c r="M61" s="35">
        <v>645924</v>
      </c>
      <c r="N61" s="35">
        <v>645952</v>
      </c>
      <c r="O61" s="35">
        <v>645972</v>
      </c>
      <c r="P61" s="33" t="s">
        <v>293</v>
      </c>
      <c r="Q61" s="53" t="s">
        <v>580</v>
      </c>
      <c r="R61" s="35" t="s">
        <v>581</v>
      </c>
      <c r="S61" s="33">
        <v>69</v>
      </c>
      <c r="T61" s="37">
        <v>-43.5</v>
      </c>
      <c r="U61" s="99" t="s">
        <v>305</v>
      </c>
      <c r="V61" s="100" t="s">
        <v>305</v>
      </c>
      <c r="W61" s="33" t="s">
        <v>297</v>
      </c>
      <c r="X61" s="56" t="s">
        <v>582</v>
      </c>
      <c r="Y61" s="160" t="s">
        <v>583</v>
      </c>
    </row>
    <row r="62" spans="1:25">
      <c r="A62" s="8" t="s">
        <v>6141</v>
      </c>
      <c r="B62" s="126" t="s">
        <v>6003</v>
      </c>
      <c r="C62" s="118" t="s">
        <v>289</v>
      </c>
      <c r="D62" s="52">
        <v>22</v>
      </c>
      <c r="E62" s="78" t="s">
        <v>584</v>
      </c>
      <c r="F62" s="52">
        <v>143</v>
      </c>
      <c r="G62" s="78" t="s">
        <v>585</v>
      </c>
      <c r="H62" s="254" t="s">
        <v>292</v>
      </c>
      <c r="I62" s="49" t="s">
        <v>79</v>
      </c>
      <c r="J62" s="33">
        <v>21</v>
      </c>
      <c r="K62" s="46" t="s">
        <v>1882</v>
      </c>
      <c r="L62" s="35">
        <v>1722354</v>
      </c>
      <c r="M62" s="35">
        <v>1722374</v>
      </c>
      <c r="N62" s="35">
        <v>1722453</v>
      </c>
      <c r="O62" s="35">
        <v>1722473</v>
      </c>
      <c r="P62" s="33" t="s">
        <v>293</v>
      </c>
      <c r="Q62" s="53" t="s">
        <v>586</v>
      </c>
      <c r="R62" s="35" t="s">
        <v>587</v>
      </c>
      <c r="S62" s="33">
        <v>120</v>
      </c>
      <c r="T62" s="37">
        <v>-50.3</v>
      </c>
      <c r="U62" s="99" t="s">
        <v>313</v>
      </c>
      <c r="V62" s="100" t="s">
        <v>313</v>
      </c>
      <c r="W62" s="33" t="s">
        <v>522</v>
      </c>
      <c r="X62" s="56" t="s">
        <v>142</v>
      </c>
      <c r="Y62" s="158" t="s">
        <v>5999</v>
      </c>
    </row>
    <row r="63" spans="1:25">
      <c r="A63" s="8" t="s">
        <v>6141</v>
      </c>
      <c r="B63" s="126" t="s">
        <v>588</v>
      </c>
      <c r="C63" s="117"/>
      <c r="D63" s="52">
        <v>22</v>
      </c>
      <c r="E63" s="78" t="s">
        <v>589</v>
      </c>
      <c r="F63" s="52">
        <v>103</v>
      </c>
      <c r="G63" s="78" t="s">
        <v>590</v>
      </c>
      <c r="H63" s="254" t="s">
        <v>292</v>
      </c>
      <c r="I63" s="49" t="s">
        <v>79</v>
      </c>
      <c r="J63" s="33">
        <v>21</v>
      </c>
      <c r="K63" s="46" t="s">
        <v>1881</v>
      </c>
      <c r="L63" s="35">
        <v>541993</v>
      </c>
      <c r="M63" s="35">
        <v>542013</v>
      </c>
      <c r="N63" s="35">
        <v>542052</v>
      </c>
      <c r="O63" s="35">
        <v>542072</v>
      </c>
      <c r="P63" s="33" t="s">
        <v>293</v>
      </c>
      <c r="Q63" s="53" t="s">
        <v>591</v>
      </c>
      <c r="R63" s="35" t="s">
        <v>592</v>
      </c>
      <c r="S63" s="33">
        <v>80</v>
      </c>
      <c r="T63" s="37">
        <v>-33.299999999999997</v>
      </c>
      <c r="U63" s="99" t="s">
        <v>320</v>
      </c>
      <c r="V63" s="100" t="s">
        <v>320</v>
      </c>
      <c r="W63" s="33" t="s">
        <v>307</v>
      </c>
      <c r="X63" s="56" t="s">
        <v>144</v>
      </c>
      <c r="Y63" s="160" t="s">
        <v>583</v>
      </c>
    </row>
    <row r="64" spans="1:25">
      <c r="A64" s="8" t="s">
        <v>6264</v>
      </c>
      <c r="B64" s="126" t="s">
        <v>593</v>
      </c>
      <c r="C64" s="118" t="s">
        <v>367</v>
      </c>
      <c r="D64" s="52">
        <v>22</v>
      </c>
      <c r="E64" s="78" t="s">
        <v>594</v>
      </c>
      <c r="F64" s="52">
        <v>115</v>
      </c>
      <c r="G64" s="78" t="s">
        <v>595</v>
      </c>
      <c r="H64" s="254" t="s">
        <v>292</v>
      </c>
      <c r="I64" s="49" t="s">
        <v>80</v>
      </c>
      <c r="J64" s="33">
        <v>20</v>
      </c>
      <c r="K64" s="46" t="s">
        <v>1883</v>
      </c>
      <c r="L64" s="35">
        <v>209592</v>
      </c>
      <c r="M64" s="35">
        <v>209611</v>
      </c>
      <c r="N64" s="35">
        <v>209663</v>
      </c>
      <c r="O64" s="35">
        <v>209683</v>
      </c>
      <c r="P64" s="33" t="s">
        <v>293</v>
      </c>
      <c r="Q64" s="53" t="s">
        <v>596</v>
      </c>
      <c r="R64" s="47" t="s">
        <v>597</v>
      </c>
      <c r="S64" s="33">
        <v>92</v>
      </c>
      <c r="T64" s="37">
        <v>-45.8</v>
      </c>
      <c r="U64" s="101" t="s">
        <v>341</v>
      </c>
      <c r="V64" s="101" t="s">
        <v>341</v>
      </c>
      <c r="W64" s="51" t="s">
        <v>598</v>
      </c>
      <c r="X64" s="56" t="s">
        <v>599</v>
      </c>
      <c r="Y64" s="159"/>
    </row>
    <row r="65" spans="1:25">
      <c r="A65" s="8" t="s">
        <v>6264</v>
      </c>
      <c r="B65" s="126" t="s">
        <v>600</v>
      </c>
      <c r="C65" s="118" t="s">
        <v>289</v>
      </c>
      <c r="D65" s="52">
        <v>22</v>
      </c>
      <c r="E65" s="78" t="s">
        <v>601</v>
      </c>
      <c r="F65" s="52">
        <v>114</v>
      </c>
      <c r="G65" s="78" t="s">
        <v>602</v>
      </c>
      <c r="H65" s="254" t="s">
        <v>292</v>
      </c>
      <c r="I65" s="49" t="s">
        <v>80</v>
      </c>
      <c r="J65" s="33">
        <v>20</v>
      </c>
      <c r="K65" s="46" t="s">
        <v>1884</v>
      </c>
      <c r="L65" s="35">
        <v>1742180</v>
      </c>
      <c r="M65" s="35">
        <v>1742199</v>
      </c>
      <c r="N65" s="35">
        <v>1742237</v>
      </c>
      <c r="O65" s="35">
        <v>1742270</v>
      </c>
      <c r="P65" s="33" t="s">
        <v>293</v>
      </c>
      <c r="Q65" s="53" t="s">
        <v>603</v>
      </c>
      <c r="R65" s="47" t="s">
        <v>604</v>
      </c>
      <c r="S65" s="33">
        <v>91</v>
      </c>
      <c r="T65" s="37">
        <v>-38.700000000000003</v>
      </c>
      <c r="U65" s="101" t="s">
        <v>478</v>
      </c>
      <c r="V65" s="101" t="s">
        <v>478</v>
      </c>
      <c r="W65" s="33" t="s">
        <v>297</v>
      </c>
      <c r="X65" s="56" t="s">
        <v>605</v>
      </c>
      <c r="Y65" s="159"/>
    </row>
    <row r="66" spans="1:25">
      <c r="A66" s="8" t="s">
        <v>6264</v>
      </c>
      <c r="B66" s="126" t="s">
        <v>606</v>
      </c>
      <c r="C66" s="118" t="s">
        <v>289</v>
      </c>
      <c r="D66" s="52">
        <v>22</v>
      </c>
      <c r="E66" s="78" t="s">
        <v>607</v>
      </c>
      <c r="F66" s="52">
        <v>115</v>
      </c>
      <c r="G66" s="78" t="s">
        <v>6033</v>
      </c>
      <c r="H66" s="254" t="s">
        <v>292</v>
      </c>
      <c r="I66" s="49" t="s">
        <v>80</v>
      </c>
      <c r="J66" s="33">
        <v>20</v>
      </c>
      <c r="K66" s="46" t="s">
        <v>1885</v>
      </c>
      <c r="L66" s="35">
        <v>3013709</v>
      </c>
      <c r="M66" s="35">
        <v>3013728</v>
      </c>
      <c r="N66" s="35">
        <v>3013768</v>
      </c>
      <c r="O66" s="35">
        <v>3013801</v>
      </c>
      <c r="P66" s="33" t="s">
        <v>293</v>
      </c>
      <c r="Q66" s="53" t="s">
        <v>608</v>
      </c>
      <c r="R66" s="47" t="s">
        <v>609</v>
      </c>
      <c r="S66" s="33">
        <v>92</v>
      </c>
      <c r="T66" s="37">
        <v>-40</v>
      </c>
      <c r="U66" s="101" t="s">
        <v>610</v>
      </c>
      <c r="V66" s="101" t="s">
        <v>610</v>
      </c>
      <c r="W66" s="33" t="s">
        <v>307</v>
      </c>
      <c r="X66" s="56" t="s">
        <v>246</v>
      </c>
      <c r="Y66" s="159"/>
    </row>
    <row r="67" spans="1:25">
      <c r="A67" s="8" t="s">
        <v>6264</v>
      </c>
      <c r="B67" s="126" t="s">
        <v>611</v>
      </c>
      <c r="C67" s="118" t="s">
        <v>289</v>
      </c>
      <c r="D67" s="52">
        <v>22</v>
      </c>
      <c r="E67" s="78" t="s">
        <v>612</v>
      </c>
      <c r="F67" s="52">
        <v>127</v>
      </c>
      <c r="G67" s="78" t="s">
        <v>613</v>
      </c>
      <c r="H67" s="254" t="s">
        <v>292</v>
      </c>
      <c r="I67" s="49" t="s">
        <v>80</v>
      </c>
      <c r="J67" s="33">
        <v>20</v>
      </c>
      <c r="K67" s="46" t="s">
        <v>1230</v>
      </c>
      <c r="L67" s="35">
        <v>729351</v>
      </c>
      <c r="M67" s="35">
        <v>729371</v>
      </c>
      <c r="N67" s="35">
        <v>729434</v>
      </c>
      <c r="O67" s="35">
        <v>729454</v>
      </c>
      <c r="P67" s="33" t="s">
        <v>302</v>
      </c>
      <c r="Q67" s="53" t="s">
        <v>614</v>
      </c>
      <c r="R67" s="47" t="s">
        <v>615</v>
      </c>
      <c r="S67" s="33">
        <v>104</v>
      </c>
      <c r="T67" s="37">
        <v>-32.799999999999997</v>
      </c>
      <c r="U67" s="101" t="s">
        <v>348</v>
      </c>
      <c r="V67" s="101" t="s">
        <v>348</v>
      </c>
      <c r="W67" s="33" t="s">
        <v>297</v>
      </c>
      <c r="X67" s="53" t="s">
        <v>616</v>
      </c>
      <c r="Y67" s="159" t="s">
        <v>617</v>
      </c>
    </row>
    <row r="68" spans="1:25">
      <c r="A68" s="8" t="s">
        <v>6264</v>
      </c>
      <c r="B68" s="126" t="s">
        <v>618</v>
      </c>
      <c r="C68" s="117" t="s">
        <v>289</v>
      </c>
      <c r="D68" s="52">
        <v>22</v>
      </c>
      <c r="E68" s="43" t="s">
        <v>619</v>
      </c>
      <c r="F68" s="33">
        <v>116</v>
      </c>
      <c r="G68" s="43" t="s">
        <v>620</v>
      </c>
      <c r="H68" s="254" t="s">
        <v>292</v>
      </c>
      <c r="I68" s="49" t="s">
        <v>80</v>
      </c>
      <c r="J68" s="33">
        <v>20</v>
      </c>
      <c r="K68" s="55" t="s">
        <v>1230</v>
      </c>
      <c r="L68" s="35">
        <v>729560</v>
      </c>
      <c r="M68" s="35">
        <v>729579</v>
      </c>
      <c r="N68" s="35">
        <v>729634</v>
      </c>
      <c r="O68" s="35">
        <v>729653</v>
      </c>
      <c r="P68" s="33" t="s">
        <v>302</v>
      </c>
      <c r="Q68" s="53" t="s">
        <v>621</v>
      </c>
      <c r="R68" s="47" t="s">
        <v>622</v>
      </c>
      <c r="S68" s="33">
        <v>93</v>
      </c>
      <c r="T68" s="37">
        <v>-46</v>
      </c>
      <c r="U68" s="101" t="s">
        <v>355</v>
      </c>
      <c r="V68" s="101" t="s">
        <v>355</v>
      </c>
      <c r="W68" s="33" t="s">
        <v>297</v>
      </c>
      <c r="X68" s="53" t="s">
        <v>623</v>
      </c>
      <c r="Y68" s="159" t="s">
        <v>617</v>
      </c>
    </row>
    <row r="69" spans="1:25">
      <c r="A69" s="8" t="s">
        <v>6264</v>
      </c>
      <c r="B69" s="126" t="s">
        <v>624</v>
      </c>
      <c r="C69" s="117"/>
      <c r="D69" s="52">
        <v>22</v>
      </c>
      <c r="E69" s="324" t="s">
        <v>612</v>
      </c>
      <c r="F69" s="250">
        <v>122</v>
      </c>
      <c r="G69" s="251" t="s">
        <v>6045</v>
      </c>
      <c r="H69" s="254" t="s">
        <v>292</v>
      </c>
      <c r="I69" s="49" t="s">
        <v>80</v>
      </c>
      <c r="J69" s="33">
        <v>21</v>
      </c>
      <c r="K69" s="46" t="s">
        <v>1230</v>
      </c>
      <c r="L69" s="35">
        <v>735506</v>
      </c>
      <c r="M69" s="35">
        <v>735525</v>
      </c>
      <c r="N69" s="35">
        <v>735585</v>
      </c>
      <c r="O69" s="35">
        <v>735604</v>
      </c>
      <c r="P69" s="33" t="s">
        <v>302</v>
      </c>
      <c r="Q69" s="53" t="s">
        <v>625</v>
      </c>
      <c r="R69" s="47" t="s">
        <v>626</v>
      </c>
      <c r="S69" s="33">
        <v>99</v>
      </c>
      <c r="T69" s="37">
        <v>-43.1</v>
      </c>
      <c r="U69" s="100" t="s">
        <v>363</v>
      </c>
      <c r="V69" s="100" t="s">
        <v>363</v>
      </c>
      <c r="W69" s="33" t="s">
        <v>297</v>
      </c>
      <c r="X69" s="56" t="s">
        <v>627</v>
      </c>
      <c r="Y69" s="159" t="s">
        <v>617</v>
      </c>
    </row>
    <row r="70" spans="1:25">
      <c r="A70" s="8" t="s">
        <v>6264</v>
      </c>
      <c r="B70" s="126" t="s">
        <v>628</v>
      </c>
      <c r="C70" s="118" t="s">
        <v>289</v>
      </c>
      <c r="D70" s="52">
        <v>22</v>
      </c>
      <c r="E70" s="43" t="s">
        <v>629</v>
      </c>
      <c r="F70" s="33">
        <v>109</v>
      </c>
      <c r="G70" s="43" t="s">
        <v>6034</v>
      </c>
      <c r="H70" s="254" t="s">
        <v>292</v>
      </c>
      <c r="I70" s="49" t="s">
        <v>630</v>
      </c>
      <c r="J70" s="33">
        <v>21</v>
      </c>
      <c r="K70" s="46" t="s">
        <v>1230</v>
      </c>
      <c r="L70" s="35">
        <v>735713</v>
      </c>
      <c r="M70" s="35">
        <v>735733</v>
      </c>
      <c r="N70" s="35">
        <v>735778</v>
      </c>
      <c r="O70" s="35">
        <v>735796</v>
      </c>
      <c r="P70" s="33" t="s">
        <v>302</v>
      </c>
      <c r="Q70" s="53" t="s">
        <v>631</v>
      </c>
      <c r="R70" s="47" t="s">
        <v>632</v>
      </c>
      <c r="S70" s="33">
        <v>86</v>
      </c>
      <c r="T70" s="37">
        <v>-40.799999999999997</v>
      </c>
      <c r="U70" s="99" t="s">
        <v>633</v>
      </c>
      <c r="V70" s="99" t="s">
        <v>633</v>
      </c>
      <c r="W70" s="66" t="s">
        <v>297</v>
      </c>
      <c r="X70" s="56" t="s">
        <v>634</v>
      </c>
      <c r="Y70" s="159" t="s">
        <v>617</v>
      </c>
    </row>
    <row r="71" spans="1:25">
      <c r="A71" s="8" t="s">
        <v>6264</v>
      </c>
      <c r="B71" s="126" t="s">
        <v>635</v>
      </c>
      <c r="C71" s="117"/>
      <c r="D71" s="52">
        <v>22</v>
      </c>
      <c r="E71" s="78" t="s">
        <v>636</v>
      </c>
      <c r="F71" s="52">
        <v>133</v>
      </c>
      <c r="G71" s="78" t="s">
        <v>6035</v>
      </c>
      <c r="H71" s="254" t="s">
        <v>292</v>
      </c>
      <c r="I71" s="49" t="s">
        <v>630</v>
      </c>
      <c r="J71" s="33">
        <v>21</v>
      </c>
      <c r="K71" s="46" t="s">
        <v>1230</v>
      </c>
      <c r="L71" s="35">
        <v>1113509</v>
      </c>
      <c r="M71" s="35">
        <v>1113529</v>
      </c>
      <c r="N71" s="35">
        <v>1113601</v>
      </c>
      <c r="O71" s="35">
        <v>1113619</v>
      </c>
      <c r="P71" s="33" t="s">
        <v>293</v>
      </c>
      <c r="Q71" s="53" t="s">
        <v>637</v>
      </c>
      <c r="R71" s="47" t="s">
        <v>638</v>
      </c>
      <c r="S71" s="33">
        <v>110</v>
      </c>
      <c r="T71" s="37">
        <v>-45.6</v>
      </c>
      <c r="U71" s="100" t="s">
        <v>639</v>
      </c>
      <c r="V71" s="100" t="s">
        <v>639</v>
      </c>
      <c r="W71" s="33" t="s">
        <v>307</v>
      </c>
      <c r="X71" s="56" t="s">
        <v>247</v>
      </c>
      <c r="Y71" s="159" t="s">
        <v>617</v>
      </c>
    </row>
    <row r="72" spans="1:25">
      <c r="A72" s="8" t="s">
        <v>6264</v>
      </c>
      <c r="B72" s="126" t="s">
        <v>640</v>
      </c>
      <c r="C72" s="118" t="s">
        <v>289</v>
      </c>
      <c r="D72" s="52">
        <v>22</v>
      </c>
      <c r="E72" s="78" t="s">
        <v>641</v>
      </c>
      <c r="F72" s="52">
        <v>150</v>
      </c>
      <c r="G72" s="78" t="s">
        <v>642</v>
      </c>
      <c r="H72" s="254" t="s">
        <v>292</v>
      </c>
      <c r="I72" s="49" t="s">
        <v>80</v>
      </c>
      <c r="J72" s="33">
        <v>20</v>
      </c>
      <c r="K72" s="46" t="s">
        <v>1886</v>
      </c>
      <c r="L72" s="35">
        <v>31248</v>
      </c>
      <c r="M72" s="35">
        <v>31267</v>
      </c>
      <c r="N72" s="35">
        <v>31356</v>
      </c>
      <c r="O72" s="35">
        <v>31389</v>
      </c>
      <c r="P72" s="33" t="s">
        <v>302</v>
      </c>
      <c r="Q72" s="53" t="s">
        <v>643</v>
      </c>
      <c r="R72" s="47" t="s">
        <v>644</v>
      </c>
      <c r="S72" s="33">
        <v>127</v>
      </c>
      <c r="T72" s="37">
        <v>-47.7</v>
      </c>
      <c r="U72" s="100" t="s">
        <v>645</v>
      </c>
      <c r="V72" s="100" t="s">
        <v>645</v>
      </c>
      <c r="W72" s="33" t="s">
        <v>449</v>
      </c>
      <c r="X72" s="56" t="s">
        <v>148</v>
      </c>
      <c r="Y72" s="159" t="s">
        <v>646</v>
      </c>
    </row>
    <row r="73" spans="1:25">
      <c r="A73" s="8" t="s">
        <v>6264</v>
      </c>
      <c r="B73" s="126" t="s">
        <v>647</v>
      </c>
      <c r="C73" s="118" t="s">
        <v>289</v>
      </c>
      <c r="D73" s="52">
        <v>22</v>
      </c>
      <c r="E73" s="78" t="s">
        <v>648</v>
      </c>
      <c r="F73" s="52">
        <v>118</v>
      </c>
      <c r="G73" s="78" t="s">
        <v>649</v>
      </c>
      <c r="H73" s="254" t="s">
        <v>292</v>
      </c>
      <c r="I73" s="49" t="s">
        <v>630</v>
      </c>
      <c r="J73" s="33">
        <v>21</v>
      </c>
      <c r="K73" s="46" t="s">
        <v>1886</v>
      </c>
      <c r="L73" s="35">
        <v>60831</v>
      </c>
      <c r="M73" s="35">
        <v>60851</v>
      </c>
      <c r="N73" s="35">
        <v>60906</v>
      </c>
      <c r="O73" s="35">
        <v>60924</v>
      </c>
      <c r="P73" s="33" t="s">
        <v>302</v>
      </c>
      <c r="Q73" s="53" t="s">
        <v>650</v>
      </c>
      <c r="R73" s="35" t="s">
        <v>651</v>
      </c>
      <c r="S73" s="33">
        <v>95</v>
      </c>
      <c r="T73" s="37">
        <v>-36.1</v>
      </c>
      <c r="U73" s="101" t="s">
        <v>652</v>
      </c>
      <c r="V73" s="101" t="s">
        <v>652</v>
      </c>
      <c r="W73" s="33" t="s">
        <v>297</v>
      </c>
      <c r="X73" s="56" t="s">
        <v>653</v>
      </c>
      <c r="Y73" s="159" t="s">
        <v>646</v>
      </c>
    </row>
    <row r="74" spans="1:25">
      <c r="A74" s="8" t="s">
        <v>6264</v>
      </c>
      <c r="B74" s="126" t="s">
        <v>6365</v>
      </c>
      <c r="C74" s="118" t="s">
        <v>289</v>
      </c>
      <c r="D74" s="52">
        <v>22</v>
      </c>
      <c r="E74" s="78" t="s">
        <v>654</v>
      </c>
      <c r="F74" s="52">
        <v>121</v>
      </c>
      <c r="G74" s="78" t="s">
        <v>655</v>
      </c>
      <c r="H74" s="254" t="s">
        <v>292</v>
      </c>
      <c r="I74" s="49" t="s">
        <v>630</v>
      </c>
      <c r="J74" s="33">
        <v>21</v>
      </c>
      <c r="K74" s="46" t="s">
        <v>1886</v>
      </c>
      <c r="L74" s="35">
        <v>112803</v>
      </c>
      <c r="M74" s="35">
        <v>112823</v>
      </c>
      <c r="N74" s="35">
        <v>112881</v>
      </c>
      <c r="O74" s="35">
        <v>112899</v>
      </c>
      <c r="P74" s="33" t="s">
        <v>302</v>
      </c>
      <c r="Q74" s="53" t="s">
        <v>656</v>
      </c>
      <c r="R74" s="47" t="s">
        <v>657</v>
      </c>
      <c r="S74" s="33">
        <v>98</v>
      </c>
      <c r="T74" s="37">
        <v>-33.200000000000003</v>
      </c>
      <c r="U74" s="99" t="s">
        <v>6001</v>
      </c>
      <c r="V74" s="100" t="s">
        <v>652</v>
      </c>
      <c r="W74" s="33" t="s">
        <v>297</v>
      </c>
      <c r="X74" s="56" t="s">
        <v>653</v>
      </c>
      <c r="Y74" s="159" t="s">
        <v>6000</v>
      </c>
    </row>
    <row r="75" spans="1:25">
      <c r="A75" s="8" t="s">
        <v>6264</v>
      </c>
      <c r="B75" s="126" t="s">
        <v>658</v>
      </c>
      <c r="C75" s="118" t="s">
        <v>289</v>
      </c>
      <c r="D75" s="52">
        <v>22</v>
      </c>
      <c r="E75" s="78" t="s">
        <v>659</v>
      </c>
      <c r="F75" s="52">
        <v>146</v>
      </c>
      <c r="G75" s="78" t="s">
        <v>660</v>
      </c>
      <c r="H75" s="254" t="s">
        <v>292</v>
      </c>
      <c r="I75" s="49" t="s">
        <v>630</v>
      </c>
      <c r="J75" s="33">
        <v>21</v>
      </c>
      <c r="K75" s="46" t="s">
        <v>1886</v>
      </c>
      <c r="L75" s="35">
        <v>124190</v>
      </c>
      <c r="M75" s="35">
        <v>124210</v>
      </c>
      <c r="N75" s="35">
        <v>124293</v>
      </c>
      <c r="O75" s="35">
        <v>124311</v>
      </c>
      <c r="P75" s="33" t="s">
        <v>302</v>
      </c>
      <c r="Q75" s="53" t="s">
        <v>661</v>
      </c>
      <c r="R75" s="35" t="s">
        <v>662</v>
      </c>
      <c r="S75" s="33">
        <v>123</v>
      </c>
      <c r="T75" s="37">
        <v>-52.7</v>
      </c>
      <c r="U75" s="99" t="s">
        <v>663</v>
      </c>
      <c r="V75" s="99" t="s">
        <v>663</v>
      </c>
      <c r="W75" s="33" t="s">
        <v>297</v>
      </c>
      <c r="X75" s="56" t="s">
        <v>664</v>
      </c>
      <c r="Y75" s="159" t="s">
        <v>646</v>
      </c>
    </row>
    <row r="76" spans="1:25">
      <c r="A76" s="8" t="s">
        <v>6264</v>
      </c>
      <c r="B76" s="126" t="s">
        <v>6366</v>
      </c>
      <c r="C76" s="117"/>
      <c r="D76" s="52">
        <v>22</v>
      </c>
      <c r="E76" s="78" t="s">
        <v>665</v>
      </c>
      <c r="F76" s="52">
        <v>145</v>
      </c>
      <c r="G76" s="78" t="s">
        <v>666</v>
      </c>
      <c r="H76" s="254" t="s">
        <v>292</v>
      </c>
      <c r="I76" s="49" t="s">
        <v>630</v>
      </c>
      <c r="J76" s="33">
        <v>21</v>
      </c>
      <c r="K76" s="46" t="s">
        <v>1886</v>
      </c>
      <c r="L76" s="35">
        <v>135135</v>
      </c>
      <c r="M76" s="35">
        <v>135155</v>
      </c>
      <c r="N76" s="35">
        <v>135237</v>
      </c>
      <c r="O76" s="35">
        <v>135255</v>
      </c>
      <c r="P76" s="33" t="s">
        <v>302</v>
      </c>
      <c r="Q76" s="53" t="s">
        <v>667</v>
      </c>
      <c r="R76" s="35" t="s">
        <v>668</v>
      </c>
      <c r="S76" s="33">
        <v>122</v>
      </c>
      <c r="T76" s="37">
        <v>-49.31</v>
      </c>
      <c r="U76" s="99" t="s">
        <v>6002</v>
      </c>
      <c r="V76" s="99" t="s">
        <v>663</v>
      </c>
      <c r="W76" s="33" t="s">
        <v>297</v>
      </c>
      <c r="X76" s="56" t="s">
        <v>664</v>
      </c>
      <c r="Y76" s="159" t="s">
        <v>6000</v>
      </c>
    </row>
    <row r="77" spans="1:25">
      <c r="A77" s="8" t="s">
        <v>6264</v>
      </c>
      <c r="B77" s="126" t="s">
        <v>669</v>
      </c>
      <c r="C77" s="118" t="s">
        <v>289</v>
      </c>
      <c r="D77" s="52">
        <v>22</v>
      </c>
      <c r="E77" s="78" t="s">
        <v>670</v>
      </c>
      <c r="F77" s="52">
        <v>139</v>
      </c>
      <c r="G77" s="78" t="s">
        <v>671</v>
      </c>
      <c r="H77" s="254" t="s">
        <v>292</v>
      </c>
      <c r="I77" s="49" t="s">
        <v>630</v>
      </c>
      <c r="J77" s="33">
        <v>21</v>
      </c>
      <c r="K77" s="46" t="s">
        <v>1886</v>
      </c>
      <c r="L77" s="35">
        <v>169932</v>
      </c>
      <c r="M77" s="35">
        <v>169952</v>
      </c>
      <c r="N77" s="35">
        <v>170028</v>
      </c>
      <c r="O77" s="35">
        <v>170046</v>
      </c>
      <c r="P77" s="33" t="s">
        <v>302</v>
      </c>
      <c r="Q77" s="53" t="s">
        <v>672</v>
      </c>
      <c r="R77" s="35" t="s">
        <v>673</v>
      </c>
      <c r="S77" s="33">
        <v>116</v>
      </c>
      <c r="T77" s="37">
        <v>-53</v>
      </c>
      <c r="U77" s="99" t="s">
        <v>674</v>
      </c>
      <c r="V77" s="99" t="s">
        <v>674</v>
      </c>
      <c r="W77" s="33" t="s">
        <v>297</v>
      </c>
      <c r="X77" s="56" t="s">
        <v>675</v>
      </c>
      <c r="Y77" s="159" t="s">
        <v>646</v>
      </c>
    </row>
    <row r="78" spans="1:25">
      <c r="A78" s="8" t="s">
        <v>6264</v>
      </c>
      <c r="B78" s="126" t="s">
        <v>676</v>
      </c>
      <c r="C78" s="117"/>
      <c r="D78" s="52">
        <v>22</v>
      </c>
      <c r="E78" s="78" t="s">
        <v>6036</v>
      </c>
      <c r="F78" s="52">
        <v>136</v>
      </c>
      <c r="G78" s="43" t="s">
        <v>677</v>
      </c>
      <c r="H78" s="254" t="s">
        <v>292</v>
      </c>
      <c r="I78" s="49" t="s">
        <v>630</v>
      </c>
      <c r="J78" s="33">
        <v>21</v>
      </c>
      <c r="K78" s="46" t="s">
        <v>1887</v>
      </c>
      <c r="L78" s="35">
        <v>111004</v>
      </c>
      <c r="M78" s="35">
        <v>111024</v>
      </c>
      <c r="N78" s="35">
        <v>111094</v>
      </c>
      <c r="O78" s="35">
        <v>111116</v>
      </c>
      <c r="P78" s="33" t="s">
        <v>293</v>
      </c>
      <c r="Q78" s="53" t="s">
        <v>678</v>
      </c>
      <c r="R78" s="47" t="s">
        <v>679</v>
      </c>
      <c r="S78" s="33">
        <v>113</v>
      </c>
      <c r="T78" s="37">
        <v>-31.1</v>
      </c>
      <c r="U78" s="100" t="s">
        <v>680</v>
      </c>
      <c r="V78" s="100" t="s">
        <v>680</v>
      </c>
      <c r="W78" s="33" t="s">
        <v>297</v>
      </c>
      <c r="X78" s="56" t="s">
        <v>681</v>
      </c>
      <c r="Y78" s="343" t="s">
        <v>6204</v>
      </c>
    </row>
    <row r="79" spans="1:25">
      <c r="A79" s="8" t="s">
        <v>6264</v>
      </c>
      <c r="B79" s="126" t="s">
        <v>682</v>
      </c>
      <c r="C79" s="117"/>
      <c r="D79" s="52">
        <v>22</v>
      </c>
      <c r="E79" s="324" t="s">
        <v>6046</v>
      </c>
      <c r="F79" s="250">
        <v>114</v>
      </c>
      <c r="G79" s="251" t="s">
        <v>6047</v>
      </c>
      <c r="H79" s="254" t="s">
        <v>292</v>
      </c>
      <c r="I79" s="49" t="s">
        <v>630</v>
      </c>
      <c r="J79" s="33">
        <v>21</v>
      </c>
      <c r="K79" s="46" t="s">
        <v>1887</v>
      </c>
      <c r="L79" s="35">
        <v>110772</v>
      </c>
      <c r="M79" s="35">
        <v>110792</v>
      </c>
      <c r="N79" s="35">
        <v>110844</v>
      </c>
      <c r="O79" s="35">
        <v>110863</v>
      </c>
      <c r="P79" s="33" t="s">
        <v>293</v>
      </c>
      <c r="Q79" s="53" t="s">
        <v>683</v>
      </c>
      <c r="R79" s="47" t="s">
        <v>684</v>
      </c>
      <c r="S79" s="33">
        <v>91</v>
      </c>
      <c r="T79" s="37">
        <v>-39.700000000000003</v>
      </c>
      <c r="U79" s="100" t="s">
        <v>685</v>
      </c>
      <c r="V79" s="100" t="s">
        <v>685</v>
      </c>
      <c r="W79" s="33" t="s">
        <v>297</v>
      </c>
      <c r="X79" s="53" t="s">
        <v>686</v>
      </c>
      <c r="Y79" s="159"/>
    </row>
    <row r="80" spans="1:25">
      <c r="A80" s="8" t="s">
        <v>6264</v>
      </c>
      <c r="B80" s="126" t="s">
        <v>687</v>
      </c>
      <c r="C80" s="118" t="s">
        <v>289</v>
      </c>
      <c r="D80" s="52">
        <v>22</v>
      </c>
      <c r="E80" s="78" t="s">
        <v>688</v>
      </c>
      <c r="F80" s="52">
        <v>136</v>
      </c>
      <c r="G80" s="78" t="s">
        <v>689</v>
      </c>
      <c r="H80" s="254" t="s">
        <v>292</v>
      </c>
      <c r="I80" s="49" t="s">
        <v>630</v>
      </c>
      <c r="J80" s="33">
        <v>21</v>
      </c>
      <c r="K80" s="46" t="s">
        <v>1888</v>
      </c>
      <c r="L80" s="35">
        <v>903121</v>
      </c>
      <c r="M80" s="35">
        <v>903141</v>
      </c>
      <c r="N80" s="35">
        <v>903215</v>
      </c>
      <c r="O80" s="35">
        <v>903233</v>
      </c>
      <c r="P80" s="33" t="s">
        <v>293</v>
      </c>
      <c r="Q80" s="53" t="s">
        <v>690</v>
      </c>
      <c r="R80" s="35" t="s">
        <v>691</v>
      </c>
      <c r="S80" s="33">
        <v>113</v>
      </c>
      <c r="T80" s="37">
        <v>-49.2</v>
      </c>
      <c r="U80" s="100" t="s">
        <v>692</v>
      </c>
      <c r="V80" s="100" t="s">
        <v>692</v>
      </c>
      <c r="W80" s="33" t="s">
        <v>297</v>
      </c>
      <c r="X80" s="56" t="s">
        <v>693</v>
      </c>
      <c r="Y80" s="159"/>
    </row>
    <row r="81" spans="1:25">
      <c r="A81" s="8" t="s">
        <v>6264</v>
      </c>
      <c r="B81" s="126" t="s">
        <v>694</v>
      </c>
      <c r="C81" s="117"/>
      <c r="D81" s="52">
        <v>22</v>
      </c>
      <c r="E81" s="78" t="s">
        <v>695</v>
      </c>
      <c r="F81" s="52">
        <v>144</v>
      </c>
      <c r="G81" s="78" t="s">
        <v>696</v>
      </c>
      <c r="H81" s="254" t="s">
        <v>292</v>
      </c>
      <c r="I81" s="49" t="s">
        <v>630</v>
      </c>
      <c r="J81" s="33">
        <v>21</v>
      </c>
      <c r="K81" s="46" t="s">
        <v>1889</v>
      </c>
      <c r="L81" s="35">
        <v>266232</v>
      </c>
      <c r="M81" s="35">
        <v>266252</v>
      </c>
      <c r="N81" s="35">
        <v>266334</v>
      </c>
      <c r="O81" s="35">
        <v>266352</v>
      </c>
      <c r="P81" s="33" t="s">
        <v>293</v>
      </c>
      <c r="Q81" s="53" t="s">
        <v>697</v>
      </c>
      <c r="R81" s="35" t="s">
        <v>698</v>
      </c>
      <c r="S81" s="33">
        <v>121</v>
      </c>
      <c r="T81" s="37">
        <v>-38.950000000000003</v>
      </c>
      <c r="U81" s="99" t="s">
        <v>699</v>
      </c>
      <c r="V81" s="99" t="s">
        <v>699</v>
      </c>
      <c r="W81" s="33" t="s">
        <v>297</v>
      </c>
      <c r="X81" s="56" t="s">
        <v>700</v>
      </c>
      <c r="Y81" s="161" t="s">
        <v>460</v>
      </c>
    </row>
    <row r="82" spans="1:25">
      <c r="A82" s="8" t="s">
        <v>6264</v>
      </c>
      <c r="B82" s="126" t="s">
        <v>701</v>
      </c>
      <c r="C82" s="118" t="s">
        <v>289</v>
      </c>
      <c r="D82" s="52">
        <v>22</v>
      </c>
      <c r="E82" s="78" t="s">
        <v>702</v>
      </c>
      <c r="F82" s="52">
        <v>111</v>
      </c>
      <c r="G82" s="78" t="s">
        <v>703</v>
      </c>
      <c r="H82" s="254" t="s">
        <v>292</v>
      </c>
      <c r="I82" s="49" t="s">
        <v>630</v>
      </c>
      <c r="J82" s="33">
        <v>21</v>
      </c>
      <c r="K82" s="46" t="s">
        <v>1890</v>
      </c>
      <c r="L82" s="35">
        <v>234235</v>
      </c>
      <c r="M82" s="35">
        <v>234255</v>
      </c>
      <c r="N82" s="35">
        <v>234304</v>
      </c>
      <c r="O82" s="35">
        <v>234322</v>
      </c>
      <c r="P82" s="33" t="s">
        <v>293</v>
      </c>
      <c r="Q82" s="53" t="s">
        <v>704</v>
      </c>
      <c r="R82" s="35" t="s">
        <v>705</v>
      </c>
      <c r="S82" s="33">
        <v>88</v>
      </c>
      <c r="T82" s="37">
        <v>-38.4</v>
      </c>
      <c r="U82" s="99" t="s">
        <v>706</v>
      </c>
      <c r="V82" s="99" t="s">
        <v>706</v>
      </c>
      <c r="W82" s="33" t="s">
        <v>297</v>
      </c>
      <c r="X82" s="56" t="s">
        <v>707</v>
      </c>
      <c r="Y82" s="159"/>
    </row>
    <row r="83" spans="1:25">
      <c r="A83" s="22" t="s">
        <v>708</v>
      </c>
      <c r="B83" s="129"/>
      <c r="C83" s="117"/>
      <c r="D83" s="33"/>
      <c r="E83" s="43"/>
      <c r="F83" s="33"/>
      <c r="G83" s="43"/>
      <c r="H83" s="254"/>
      <c r="I83" s="32"/>
      <c r="J83" s="33"/>
      <c r="K83" s="55"/>
      <c r="L83" s="35"/>
      <c r="M83" s="35"/>
      <c r="N83" s="35"/>
      <c r="O83" s="47"/>
      <c r="P83" s="33"/>
      <c r="Q83" s="97"/>
      <c r="R83" s="35"/>
      <c r="S83" s="37"/>
      <c r="T83" s="37"/>
      <c r="U83" s="99"/>
      <c r="V83" s="100"/>
      <c r="W83" s="33"/>
      <c r="X83" s="49"/>
      <c r="Y83" s="158"/>
    </row>
    <row r="84" spans="1:25">
      <c r="A84" s="8" t="s">
        <v>197</v>
      </c>
      <c r="B84" s="128" t="s">
        <v>709</v>
      </c>
      <c r="C84" s="118"/>
      <c r="D84" s="52">
        <v>22</v>
      </c>
      <c r="E84" s="253" t="s">
        <v>6048</v>
      </c>
      <c r="F84" s="249">
        <v>101</v>
      </c>
      <c r="G84" s="328" t="s">
        <v>6049</v>
      </c>
      <c r="H84" s="255" t="s">
        <v>404</v>
      </c>
      <c r="I84" s="49" t="s">
        <v>84</v>
      </c>
      <c r="J84" s="33">
        <v>21</v>
      </c>
      <c r="K84" s="46" t="s">
        <v>710</v>
      </c>
      <c r="L84" s="35">
        <v>835621</v>
      </c>
      <c r="M84" s="35">
        <v>835641</v>
      </c>
      <c r="N84" s="35">
        <v>835564</v>
      </c>
      <c r="O84" s="35">
        <v>835584</v>
      </c>
      <c r="P84" s="33" t="s">
        <v>302</v>
      </c>
      <c r="Q84" s="53" t="s">
        <v>711</v>
      </c>
      <c r="R84" s="35" t="s">
        <v>712</v>
      </c>
      <c r="S84" s="33">
        <v>78</v>
      </c>
      <c r="T84" s="37">
        <v>-32.1</v>
      </c>
      <c r="U84" s="99" t="s">
        <v>296</v>
      </c>
      <c r="V84" s="99" t="s">
        <v>296</v>
      </c>
      <c r="W84" s="263" t="s">
        <v>297</v>
      </c>
      <c r="X84" s="49" t="s">
        <v>713</v>
      </c>
      <c r="Y84" s="342" t="s">
        <v>6201</v>
      </c>
    </row>
    <row r="85" spans="1:25">
      <c r="A85" s="8" t="s">
        <v>197</v>
      </c>
      <c r="B85" s="128" t="s">
        <v>714</v>
      </c>
      <c r="C85" s="118" t="s">
        <v>289</v>
      </c>
      <c r="D85" s="52">
        <v>22</v>
      </c>
      <c r="E85" s="78" t="s">
        <v>715</v>
      </c>
      <c r="F85" s="52">
        <v>98</v>
      </c>
      <c r="G85" s="78" t="s">
        <v>716</v>
      </c>
      <c r="H85" s="255" t="s">
        <v>404</v>
      </c>
      <c r="I85" s="49" t="s">
        <v>84</v>
      </c>
      <c r="J85" s="33">
        <v>21</v>
      </c>
      <c r="K85" s="46" t="s">
        <v>717</v>
      </c>
      <c r="L85" s="47">
        <v>658148</v>
      </c>
      <c r="M85" s="47">
        <v>658168</v>
      </c>
      <c r="N85" s="47">
        <v>658094</v>
      </c>
      <c r="O85" s="47">
        <v>658114</v>
      </c>
      <c r="P85" s="33" t="s">
        <v>293</v>
      </c>
      <c r="Q85" s="53" t="s">
        <v>718</v>
      </c>
      <c r="R85" s="35" t="s">
        <v>719</v>
      </c>
      <c r="S85" s="33">
        <v>75</v>
      </c>
      <c r="T85" s="37">
        <v>-33.333333333333002</v>
      </c>
      <c r="U85" s="99" t="s">
        <v>305</v>
      </c>
      <c r="V85" s="99" t="s">
        <v>305</v>
      </c>
      <c r="W85" s="51" t="s">
        <v>426</v>
      </c>
      <c r="X85" s="56" t="s">
        <v>150</v>
      </c>
      <c r="Y85" s="343"/>
    </row>
    <row r="86" spans="1:25">
      <c r="A86" s="8" t="s">
        <v>197</v>
      </c>
      <c r="B86" s="128" t="s">
        <v>720</v>
      </c>
      <c r="C86" s="117"/>
      <c r="D86" s="33">
        <v>22</v>
      </c>
      <c r="E86" s="253" t="s">
        <v>6050</v>
      </c>
      <c r="F86" s="249">
        <v>99</v>
      </c>
      <c r="G86" s="328" t="s">
        <v>6292</v>
      </c>
      <c r="H86" s="255" t="s">
        <v>404</v>
      </c>
      <c r="I86" s="49" t="s">
        <v>84</v>
      </c>
      <c r="J86" s="33">
        <v>21</v>
      </c>
      <c r="K86" s="46" t="s">
        <v>721</v>
      </c>
      <c r="L86" s="47">
        <v>193189</v>
      </c>
      <c r="M86" s="47">
        <v>193209</v>
      </c>
      <c r="N86" s="47">
        <v>193134</v>
      </c>
      <c r="O86" s="47">
        <v>193154</v>
      </c>
      <c r="P86" s="33" t="s">
        <v>293</v>
      </c>
      <c r="Q86" s="53" t="s">
        <v>722</v>
      </c>
      <c r="R86" s="35" t="s">
        <v>723</v>
      </c>
      <c r="S86" s="33">
        <v>76</v>
      </c>
      <c r="T86" s="37">
        <v>-28.8</v>
      </c>
      <c r="U86" s="99" t="s">
        <v>313</v>
      </c>
      <c r="V86" s="99" t="s">
        <v>313</v>
      </c>
      <c r="W86" s="33" t="s">
        <v>297</v>
      </c>
      <c r="X86" s="49" t="s">
        <v>724</v>
      </c>
      <c r="Y86" s="342" t="s">
        <v>6202</v>
      </c>
    </row>
    <row r="87" spans="1:25">
      <c r="A87" s="8" t="s">
        <v>197</v>
      </c>
      <c r="B87" s="128" t="s">
        <v>725</v>
      </c>
      <c r="C87" s="118" t="s">
        <v>367</v>
      </c>
      <c r="D87" s="52">
        <v>22</v>
      </c>
      <c r="E87" s="78" t="s">
        <v>726</v>
      </c>
      <c r="F87" s="52">
        <v>106</v>
      </c>
      <c r="G87" s="78" t="s">
        <v>727</v>
      </c>
      <c r="H87" s="255" t="s">
        <v>404</v>
      </c>
      <c r="I87" s="49" t="s">
        <v>84</v>
      </c>
      <c r="J87" s="33">
        <v>21</v>
      </c>
      <c r="K87" s="46" t="s">
        <v>1891</v>
      </c>
      <c r="L87" s="35">
        <v>1280146</v>
      </c>
      <c r="M87" s="35">
        <v>1280166</v>
      </c>
      <c r="N87" s="35">
        <v>1280084</v>
      </c>
      <c r="O87" s="47">
        <v>1280102</v>
      </c>
      <c r="P87" s="33" t="s">
        <v>293</v>
      </c>
      <c r="Q87" s="53" t="s">
        <v>728</v>
      </c>
      <c r="R87" s="35" t="s">
        <v>729</v>
      </c>
      <c r="S87" s="33">
        <v>83</v>
      </c>
      <c r="T87" s="37">
        <v>-29.41</v>
      </c>
      <c r="U87" s="99" t="s">
        <v>320</v>
      </c>
      <c r="V87" s="99" t="s">
        <v>320</v>
      </c>
      <c r="W87" s="33" t="s">
        <v>730</v>
      </c>
      <c r="X87" s="56" t="s">
        <v>154</v>
      </c>
      <c r="Y87" s="343"/>
    </row>
    <row r="88" spans="1:25">
      <c r="A88" s="8" t="s">
        <v>197</v>
      </c>
      <c r="B88" s="128" t="s">
        <v>731</v>
      </c>
      <c r="C88" s="118" t="s">
        <v>289</v>
      </c>
      <c r="D88" s="52">
        <v>303</v>
      </c>
      <c r="E88" s="78" t="s">
        <v>732</v>
      </c>
      <c r="F88" s="52">
        <v>379</v>
      </c>
      <c r="G88" s="78" t="s">
        <v>733</v>
      </c>
      <c r="H88" s="254" t="s">
        <v>404</v>
      </c>
      <c r="I88" s="49" t="s">
        <v>84</v>
      </c>
      <c r="J88" s="33">
        <v>21</v>
      </c>
      <c r="K88" s="46" t="s">
        <v>1892</v>
      </c>
      <c r="L88" s="35">
        <v>1825540</v>
      </c>
      <c r="M88" s="35">
        <v>1825560</v>
      </c>
      <c r="N88" s="35">
        <v>1825562</v>
      </c>
      <c r="O88" s="35">
        <v>1825582</v>
      </c>
      <c r="P88" s="33" t="s">
        <v>293</v>
      </c>
      <c r="Q88" s="53" t="s">
        <v>734</v>
      </c>
      <c r="R88" s="35" t="s">
        <v>735</v>
      </c>
      <c r="S88" s="33">
        <v>75</v>
      </c>
      <c r="T88" s="37">
        <v>-37.799999999999997</v>
      </c>
      <c r="U88" s="99" t="s">
        <v>327</v>
      </c>
      <c r="V88" s="99" t="s">
        <v>327</v>
      </c>
      <c r="W88" s="33" t="s">
        <v>297</v>
      </c>
      <c r="X88" s="56" t="s">
        <v>736</v>
      </c>
      <c r="Y88" s="343"/>
    </row>
    <row r="89" spans="1:25">
      <c r="A89" s="8" t="s">
        <v>197</v>
      </c>
      <c r="B89" s="128" t="s">
        <v>737</v>
      </c>
      <c r="C89" s="118" t="s">
        <v>289</v>
      </c>
      <c r="D89" s="52">
        <v>284</v>
      </c>
      <c r="E89" s="78" t="s">
        <v>738</v>
      </c>
      <c r="F89" s="52">
        <v>379</v>
      </c>
      <c r="G89" s="78" t="s">
        <v>739</v>
      </c>
      <c r="H89" s="254" t="s">
        <v>404</v>
      </c>
      <c r="I89" s="49" t="s">
        <v>84</v>
      </c>
      <c r="J89" s="33">
        <v>21</v>
      </c>
      <c r="K89" s="46" t="s">
        <v>1893</v>
      </c>
      <c r="L89" s="35">
        <v>1018479</v>
      </c>
      <c r="M89" s="35">
        <v>1018499</v>
      </c>
      <c r="N89" s="35">
        <v>1018456</v>
      </c>
      <c r="O89" s="35">
        <v>1018476</v>
      </c>
      <c r="P89" s="33" t="s">
        <v>293</v>
      </c>
      <c r="Q89" s="53" t="s">
        <v>740</v>
      </c>
      <c r="R89" s="35" t="s">
        <v>741</v>
      </c>
      <c r="S89" s="33">
        <v>94</v>
      </c>
      <c r="T89" s="37">
        <v>-32.4</v>
      </c>
      <c r="U89" s="99" t="s">
        <v>334</v>
      </c>
      <c r="V89" s="99" t="s">
        <v>334</v>
      </c>
      <c r="W89" s="33" t="s">
        <v>297</v>
      </c>
      <c r="X89" s="56" t="s">
        <v>742</v>
      </c>
      <c r="Y89" s="343"/>
    </row>
    <row r="90" spans="1:25">
      <c r="A90" s="8" t="s">
        <v>197</v>
      </c>
      <c r="B90" s="128" t="s">
        <v>743</v>
      </c>
      <c r="C90" s="118" t="s">
        <v>289</v>
      </c>
      <c r="D90" s="52">
        <v>299</v>
      </c>
      <c r="E90" s="78" t="s">
        <v>744</v>
      </c>
      <c r="F90" s="52">
        <v>379</v>
      </c>
      <c r="G90" s="78" t="s">
        <v>745</v>
      </c>
      <c r="H90" s="254" t="s">
        <v>404</v>
      </c>
      <c r="I90" s="49" t="s">
        <v>84</v>
      </c>
      <c r="J90" s="33">
        <v>21</v>
      </c>
      <c r="K90" s="46" t="s">
        <v>1865</v>
      </c>
      <c r="L90" s="35">
        <v>1655318</v>
      </c>
      <c r="M90" s="35">
        <v>1655338</v>
      </c>
      <c r="N90" s="35">
        <v>1655260</v>
      </c>
      <c r="O90" s="35">
        <v>1655280</v>
      </c>
      <c r="P90" s="33" t="s">
        <v>293</v>
      </c>
      <c r="Q90" s="286" t="s">
        <v>746</v>
      </c>
      <c r="R90" s="35" t="s">
        <v>747</v>
      </c>
      <c r="S90" s="33">
        <v>79</v>
      </c>
      <c r="T90" s="37">
        <v>-29.3</v>
      </c>
      <c r="U90" s="99" t="s">
        <v>341</v>
      </c>
      <c r="V90" s="99" t="s">
        <v>341</v>
      </c>
      <c r="W90" s="66" t="s">
        <v>297</v>
      </c>
      <c r="X90" s="56" t="s">
        <v>748</v>
      </c>
      <c r="Y90" s="343"/>
    </row>
    <row r="91" spans="1:25">
      <c r="A91" s="8" t="s">
        <v>199</v>
      </c>
      <c r="B91" s="126" t="s">
        <v>749</v>
      </c>
      <c r="C91" s="117"/>
      <c r="D91" s="52">
        <v>292</v>
      </c>
      <c r="E91" s="78" t="s">
        <v>750</v>
      </c>
      <c r="F91" s="52">
        <v>379</v>
      </c>
      <c r="G91" s="78" t="s">
        <v>751</v>
      </c>
      <c r="H91" s="55" t="s">
        <v>404</v>
      </c>
      <c r="I91" s="49" t="s">
        <v>82</v>
      </c>
      <c r="J91" s="33">
        <v>21</v>
      </c>
      <c r="K91" s="46" t="s">
        <v>1230</v>
      </c>
      <c r="L91" s="35">
        <v>210321</v>
      </c>
      <c r="M91" s="35">
        <v>210341</v>
      </c>
      <c r="N91" s="35">
        <v>210256</v>
      </c>
      <c r="O91" s="35">
        <v>210276</v>
      </c>
      <c r="P91" s="33" t="s">
        <v>293</v>
      </c>
      <c r="Q91" s="53" t="s">
        <v>752</v>
      </c>
      <c r="R91" s="35" t="s">
        <v>753</v>
      </c>
      <c r="S91" s="33">
        <v>86</v>
      </c>
      <c r="T91" s="37">
        <v>-40.200000000000003</v>
      </c>
      <c r="U91" s="99" t="s">
        <v>348</v>
      </c>
      <c r="V91" s="100" t="s">
        <v>754</v>
      </c>
      <c r="W91" s="52" t="s">
        <v>449</v>
      </c>
      <c r="X91" s="56" t="s">
        <v>149</v>
      </c>
      <c r="Y91" s="342" t="s">
        <v>6203</v>
      </c>
    </row>
    <row r="92" spans="1:25">
      <c r="A92" s="8" t="s">
        <v>199</v>
      </c>
      <c r="B92" s="126" t="s">
        <v>756</v>
      </c>
      <c r="C92" s="118" t="s">
        <v>289</v>
      </c>
      <c r="D92" s="52">
        <v>292</v>
      </c>
      <c r="E92" s="326" t="s">
        <v>757</v>
      </c>
      <c r="F92" s="52">
        <v>379</v>
      </c>
      <c r="G92" s="326" t="s">
        <v>758</v>
      </c>
      <c r="H92" s="254" t="s">
        <v>404</v>
      </c>
      <c r="I92" s="49" t="s">
        <v>82</v>
      </c>
      <c r="J92" s="33">
        <v>21</v>
      </c>
      <c r="K92" s="46" t="s">
        <v>1894</v>
      </c>
      <c r="L92" s="35">
        <v>238798</v>
      </c>
      <c r="M92" s="35">
        <v>238818</v>
      </c>
      <c r="N92" s="35">
        <v>238733</v>
      </c>
      <c r="O92" s="35">
        <v>238753</v>
      </c>
      <c r="P92" s="33" t="s">
        <v>293</v>
      </c>
      <c r="Q92" s="286" t="s">
        <v>759</v>
      </c>
      <c r="R92" s="35" t="s">
        <v>760</v>
      </c>
      <c r="S92" s="33">
        <v>86</v>
      </c>
      <c r="T92" s="37">
        <v>-37.9</v>
      </c>
      <c r="U92" s="99" t="s">
        <v>355</v>
      </c>
      <c r="V92" s="100" t="s">
        <v>754</v>
      </c>
      <c r="W92" s="33" t="s">
        <v>314</v>
      </c>
      <c r="X92" s="56" t="s">
        <v>149</v>
      </c>
      <c r="Y92" s="343" t="s">
        <v>6192</v>
      </c>
    </row>
    <row r="93" spans="1:25">
      <c r="A93" s="8" t="s">
        <v>200</v>
      </c>
      <c r="B93" s="126" t="s">
        <v>761</v>
      </c>
      <c r="C93" s="118" t="s">
        <v>289</v>
      </c>
      <c r="D93" s="52">
        <v>296</v>
      </c>
      <c r="E93" s="78" t="s">
        <v>762</v>
      </c>
      <c r="F93" s="52">
        <v>379</v>
      </c>
      <c r="G93" s="78" t="s">
        <v>763</v>
      </c>
      <c r="H93" s="254" t="s">
        <v>404</v>
      </c>
      <c r="I93" s="49" t="s">
        <v>86</v>
      </c>
      <c r="J93" s="33">
        <v>21</v>
      </c>
      <c r="K93" s="46" t="s">
        <v>710</v>
      </c>
      <c r="L93" s="35">
        <v>724100</v>
      </c>
      <c r="M93" s="35">
        <v>724120</v>
      </c>
      <c r="N93" s="35">
        <v>724039</v>
      </c>
      <c r="O93" s="35">
        <v>724059</v>
      </c>
      <c r="P93" s="33" t="s">
        <v>302</v>
      </c>
      <c r="Q93" s="53" t="s">
        <v>764</v>
      </c>
      <c r="R93" s="35" t="s">
        <v>765</v>
      </c>
      <c r="S93" s="33">
        <v>82</v>
      </c>
      <c r="T93" s="37">
        <v>-43.4</v>
      </c>
      <c r="U93" s="100" t="s">
        <v>639</v>
      </c>
      <c r="V93" s="100" t="s">
        <v>639</v>
      </c>
      <c r="W93" s="33" t="s">
        <v>297</v>
      </c>
      <c r="X93" s="56" t="s">
        <v>766</v>
      </c>
      <c r="Y93" s="159"/>
    </row>
    <row r="94" spans="1:25">
      <c r="A94" s="8" t="s">
        <v>200</v>
      </c>
      <c r="B94" s="126" t="s">
        <v>767</v>
      </c>
      <c r="C94" s="118" t="s">
        <v>289</v>
      </c>
      <c r="D94" s="52">
        <v>291</v>
      </c>
      <c r="E94" s="78" t="s">
        <v>768</v>
      </c>
      <c r="F94" s="52">
        <v>379</v>
      </c>
      <c r="G94" s="78" t="s">
        <v>769</v>
      </c>
      <c r="H94" s="254" t="s">
        <v>404</v>
      </c>
      <c r="I94" s="49" t="s">
        <v>86</v>
      </c>
      <c r="J94" s="33">
        <v>21</v>
      </c>
      <c r="K94" s="46" t="s">
        <v>1895</v>
      </c>
      <c r="L94" s="35">
        <v>503513</v>
      </c>
      <c r="M94" s="35">
        <v>503533</v>
      </c>
      <c r="N94" s="35">
        <v>503447</v>
      </c>
      <c r="O94" s="35">
        <v>503467</v>
      </c>
      <c r="P94" s="33" t="s">
        <v>293</v>
      </c>
      <c r="Q94" s="53" t="s">
        <v>770</v>
      </c>
      <c r="R94" s="35" t="s">
        <v>771</v>
      </c>
      <c r="S94" s="33">
        <v>87</v>
      </c>
      <c r="T94" s="37">
        <v>-38.64</v>
      </c>
      <c r="U94" s="101" t="s">
        <v>645</v>
      </c>
      <c r="V94" s="101" t="s">
        <v>645</v>
      </c>
      <c r="W94" s="33" t="s">
        <v>297</v>
      </c>
      <c r="X94" s="56" t="s">
        <v>772</v>
      </c>
      <c r="Y94" s="159"/>
    </row>
    <row r="95" spans="1:25">
      <c r="A95" s="22" t="s">
        <v>773</v>
      </c>
      <c r="B95" s="129"/>
      <c r="C95" s="117"/>
      <c r="D95" s="33"/>
      <c r="E95" s="43"/>
      <c r="F95" s="33"/>
      <c r="G95" s="43"/>
      <c r="H95" s="254"/>
      <c r="I95" s="56"/>
      <c r="J95" s="33"/>
      <c r="K95" s="55"/>
      <c r="L95" s="35"/>
      <c r="M95" s="35"/>
      <c r="N95" s="35"/>
      <c r="O95" s="47"/>
      <c r="P95" s="33"/>
      <c r="Q95" s="31"/>
      <c r="R95" s="35"/>
      <c r="S95" s="37"/>
      <c r="T95" s="37"/>
      <c r="U95" s="99"/>
      <c r="V95" s="100"/>
      <c r="W95" s="33"/>
      <c r="X95" s="31"/>
      <c r="Y95" s="159"/>
    </row>
    <row r="96" spans="1:25">
      <c r="A96" s="8" t="s">
        <v>201</v>
      </c>
      <c r="B96" s="126" t="s">
        <v>774</v>
      </c>
      <c r="C96" s="118" t="s">
        <v>367</v>
      </c>
      <c r="D96" s="52">
        <v>22</v>
      </c>
      <c r="E96" s="78" t="s">
        <v>775</v>
      </c>
      <c r="F96" s="52">
        <v>112</v>
      </c>
      <c r="G96" s="78" t="s">
        <v>776</v>
      </c>
      <c r="H96" s="254" t="s">
        <v>404</v>
      </c>
      <c r="I96" s="49" t="s">
        <v>87</v>
      </c>
      <c r="J96" s="52">
        <v>21</v>
      </c>
      <c r="K96" s="46" t="s">
        <v>1896</v>
      </c>
      <c r="L96" s="35">
        <v>459738</v>
      </c>
      <c r="M96" s="35">
        <v>459758</v>
      </c>
      <c r="N96" s="35">
        <v>459670</v>
      </c>
      <c r="O96" s="35">
        <v>459690</v>
      </c>
      <c r="P96" s="33" t="s">
        <v>293</v>
      </c>
      <c r="Q96" s="53" t="s">
        <v>777</v>
      </c>
      <c r="R96" s="35" t="s">
        <v>778</v>
      </c>
      <c r="S96" s="33">
        <v>89</v>
      </c>
      <c r="T96" s="37">
        <v>-34.200000000000003</v>
      </c>
      <c r="U96" s="99" t="s">
        <v>296</v>
      </c>
      <c r="V96" s="100" t="s">
        <v>296</v>
      </c>
      <c r="W96" s="33" t="s">
        <v>779</v>
      </c>
      <c r="X96" s="56" t="s">
        <v>155</v>
      </c>
      <c r="Y96" s="342" t="s">
        <v>6193</v>
      </c>
    </row>
    <row r="97" spans="1:27">
      <c r="A97" s="8" t="s">
        <v>201</v>
      </c>
      <c r="B97" s="126" t="s">
        <v>780</v>
      </c>
      <c r="C97" s="118" t="s">
        <v>289</v>
      </c>
      <c r="D97" s="52">
        <v>275</v>
      </c>
      <c r="E97" s="78" t="s">
        <v>781</v>
      </c>
      <c r="F97" s="52">
        <v>379</v>
      </c>
      <c r="G97" s="78" t="s">
        <v>782</v>
      </c>
      <c r="H97" s="254" t="s">
        <v>404</v>
      </c>
      <c r="I97" s="49" t="s">
        <v>87</v>
      </c>
      <c r="J97" s="52">
        <v>21</v>
      </c>
      <c r="K97" s="46" t="s">
        <v>1897</v>
      </c>
      <c r="L97" s="35">
        <v>1503238</v>
      </c>
      <c r="M97" s="35">
        <v>1503258</v>
      </c>
      <c r="N97" s="35">
        <v>1503156</v>
      </c>
      <c r="O97" s="35">
        <v>1503176</v>
      </c>
      <c r="P97" s="33" t="s">
        <v>293</v>
      </c>
      <c r="Q97" s="53" t="s">
        <v>783</v>
      </c>
      <c r="R97" s="35" t="s">
        <v>784</v>
      </c>
      <c r="S97" s="33">
        <v>103</v>
      </c>
      <c r="T97" s="37">
        <v>-51.8</v>
      </c>
      <c r="U97" s="99" t="s">
        <v>305</v>
      </c>
      <c r="V97" s="100" t="s">
        <v>785</v>
      </c>
      <c r="W97" s="51" t="s">
        <v>2</v>
      </c>
      <c r="X97" s="56" t="s">
        <v>156</v>
      </c>
      <c r="Y97" s="342" t="s">
        <v>6193</v>
      </c>
    </row>
    <row r="98" spans="1:27">
      <c r="A98" s="8" t="s">
        <v>201</v>
      </c>
      <c r="B98" s="126" t="s">
        <v>786</v>
      </c>
      <c r="C98" s="118" t="s">
        <v>289</v>
      </c>
      <c r="D98" s="52">
        <v>279</v>
      </c>
      <c r="E98" s="78" t="s">
        <v>787</v>
      </c>
      <c r="F98" s="52">
        <v>379</v>
      </c>
      <c r="G98" s="78" t="s">
        <v>788</v>
      </c>
      <c r="H98" s="254" t="s">
        <v>404</v>
      </c>
      <c r="I98" s="49" t="s">
        <v>87</v>
      </c>
      <c r="J98" s="52">
        <v>21</v>
      </c>
      <c r="K98" s="46" t="s">
        <v>1898</v>
      </c>
      <c r="L98" s="35">
        <v>714683</v>
      </c>
      <c r="M98" s="35">
        <v>714703</v>
      </c>
      <c r="N98" s="35">
        <v>714605</v>
      </c>
      <c r="O98" s="35">
        <v>714625</v>
      </c>
      <c r="P98" s="33" t="s">
        <v>302</v>
      </c>
      <c r="Q98" s="53" t="s">
        <v>789</v>
      </c>
      <c r="R98" s="35" t="s">
        <v>790</v>
      </c>
      <c r="S98" s="33">
        <v>99</v>
      </c>
      <c r="T98" s="37">
        <v>-42.03</v>
      </c>
      <c r="U98" s="99" t="s">
        <v>313</v>
      </c>
      <c r="V98" s="100" t="s">
        <v>785</v>
      </c>
      <c r="W98" s="33" t="s">
        <v>314</v>
      </c>
      <c r="X98" s="56" t="s">
        <v>156</v>
      </c>
      <c r="Y98" s="342" t="s">
        <v>6193</v>
      </c>
    </row>
    <row r="99" spans="1:27">
      <c r="A99" s="8" t="s">
        <v>201</v>
      </c>
      <c r="B99" s="126" t="s">
        <v>791</v>
      </c>
      <c r="C99" s="118" t="s">
        <v>289</v>
      </c>
      <c r="D99" s="52">
        <v>273</v>
      </c>
      <c r="E99" s="78" t="s">
        <v>792</v>
      </c>
      <c r="F99" s="52">
        <v>379</v>
      </c>
      <c r="G99" s="78" t="s">
        <v>793</v>
      </c>
      <c r="H99" s="254" t="s">
        <v>404</v>
      </c>
      <c r="I99" s="49" t="s">
        <v>87</v>
      </c>
      <c r="J99" s="52">
        <v>21</v>
      </c>
      <c r="K99" s="46" t="s">
        <v>1899</v>
      </c>
      <c r="L99" s="35">
        <v>1980648</v>
      </c>
      <c r="M99" s="35">
        <v>1980668</v>
      </c>
      <c r="N99" s="35">
        <v>1980564</v>
      </c>
      <c r="O99" s="35">
        <v>1980584</v>
      </c>
      <c r="P99" s="33" t="s">
        <v>302</v>
      </c>
      <c r="Q99" s="53" t="s">
        <v>794</v>
      </c>
      <c r="R99" s="35" t="s">
        <v>795</v>
      </c>
      <c r="S99" s="33">
        <v>105</v>
      </c>
      <c r="T99" s="37">
        <v>-39.53</v>
      </c>
      <c r="U99" s="99" t="s">
        <v>320</v>
      </c>
      <c r="V99" s="100" t="s">
        <v>320</v>
      </c>
      <c r="W99" s="33" t="s">
        <v>307</v>
      </c>
      <c r="X99" s="56" t="s">
        <v>157</v>
      </c>
      <c r="Y99" s="159" t="s">
        <v>6194</v>
      </c>
    </row>
    <row r="100" spans="1:27">
      <c r="A100" s="8" t="s">
        <v>201</v>
      </c>
      <c r="B100" s="126" t="s">
        <v>796</v>
      </c>
      <c r="C100" s="118" t="s">
        <v>289</v>
      </c>
      <c r="D100" s="52">
        <v>274</v>
      </c>
      <c r="E100" s="78" t="s">
        <v>797</v>
      </c>
      <c r="F100" s="52">
        <v>379</v>
      </c>
      <c r="G100" s="78" t="s">
        <v>798</v>
      </c>
      <c r="H100" s="254" t="s">
        <v>404</v>
      </c>
      <c r="I100" s="49" t="s">
        <v>87</v>
      </c>
      <c r="J100" s="52">
        <v>21</v>
      </c>
      <c r="K100" s="46" t="s">
        <v>1899</v>
      </c>
      <c r="L100" s="35">
        <v>2027353</v>
      </c>
      <c r="M100" s="35">
        <v>2027373</v>
      </c>
      <c r="N100" s="35">
        <v>2027270</v>
      </c>
      <c r="O100" s="35">
        <v>2027290</v>
      </c>
      <c r="P100" s="33" t="s">
        <v>302</v>
      </c>
      <c r="Q100" s="53" t="s">
        <v>799</v>
      </c>
      <c r="R100" s="35" t="s">
        <v>800</v>
      </c>
      <c r="S100" s="33">
        <v>104</v>
      </c>
      <c r="T100" s="37">
        <v>-36.92</v>
      </c>
      <c r="U100" s="99" t="s">
        <v>327</v>
      </c>
      <c r="V100" s="100" t="s">
        <v>327</v>
      </c>
      <c r="W100" s="33" t="s">
        <v>307</v>
      </c>
      <c r="X100" s="56" t="s">
        <v>158</v>
      </c>
      <c r="Y100" s="159" t="s">
        <v>6194</v>
      </c>
    </row>
    <row r="101" spans="1:27">
      <c r="A101" s="8" t="s">
        <v>201</v>
      </c>
      <c r="B101" s="126" t="s">
        <v>801</v>
      </c>
      <c r="C101" s="118" t="s">
        <v>289</v>
      </c>
      <c r="D101" s="52">
        <v>269</v>
      </c>
      <c r="E101" s="78" t="s">
        <v>802</v>
      </c>
      <c r="F101" s="52">
        <v>379</v>
      </c>
      <c r="G101" s="78" t="s">
        <v>803</v>
      </c>
      <c r="H101" s="254" t="s">
        <v>404</v>
      </c>
      <c r="I101" s="49" t="s">
        <v>87</v>
      </c>
      <c r="J101" s="52">
        <v>21</v>
      </c>
      <c r="K101" s="46" t="s">
        <v>1899</v>
      </c>
      <c r="L101" s="35">
        <v>117018</v>
      </c>
      <c r="M101" s="35">
        <v>117038</v>
      </c>
      <c r="N101" s="35">
        <v>116930</v>
      </c>
      <c r="O101" s="35">
        <v>116950</v>
      </c>
      <c r="P101" s="33" t="s">
        <v>293</v>
      </c>
      <c r="Q101" s="53" t="s">
        <v>804</v>
      </c>
      <c r="R101" s="35" t="s">
        <v>805</v>
      </c>
      <c r="S101" s="33">
        <v>109</v>
      </c>
      <c r="T101" s="37">
        <v>-43.1</v>
      </c>
      <c r="U101" s="99" t="s">
        <v>334</v>
      </c>
      <c r="V101" s="100" t="s">
        <v>334</v>
      </c>
      <c r="W101" s="33" t="s">
        <v>297</v>
      </c>
      <c r="X101" s="56" t="s">
        <v>806</v>
      </c>
      <c r="Y101" s="159" t="s">
        <v>5993</v>
      </c>
    </row>
    <row r="102" spans="1:27">
      <c r="A102" s="8" t="s">
        <v>201</v>
      </c>
      <c r="B102" s="126" t="s">
        <v>807</v>
      </c>
      <c r="C102" s="118"/>
      <c r="D102" s="52">
        <v>22</v>
      </c>
      <c r="E102" s="253" t="s">
        <v>6051</v>
      </c>
      <c r="F102" s="249">
        <v>125</v>
      </c>
      <c r="G102" s="251" t="s">
        <v>6052</v>
      </c>
      <c r="H102" s="254" t="s">
        <v>404</v>
      </c>
      <c r="I102" s="49" t="s">
        <v>87</v>
      </c>
      <c r="J102" s="52">
        <v>21</v>
      </c>
      <c r="K102" s="46" t="s">
        <v>808</v>
      </c>
      <c r="L102" s="35">
        <v>3697</v>
      </c>
      <c r="M102" s="35">
        <v>3717</v>
      </c>
      <c r="N102" s="35">
        <v>3616</v>
      </c>
      <c r="O102" s="35">
        <v>3636</v>
      </c>
      <c r="P102" s="33" t="s">
        <v>293</v>
      </c>
      <c r="Q102" s="53" t="s">
        <v>809</v>
      </c>
      <c r="R102" s="35" t="s">
        <v>805</v>
      </c>
      <c r="S102" s="33">
        <v>102</v>
      </c>
      <c r="T102" s="37">
        <f>-40+K10021</f>
        <v>-40</v>
      </c>
      <c r="U102" s="99" t="s">
        <v>341</v>
      </c>
      <c r="V102" s="100" t="s">
        <v>341</v>
      </c>
      <c r="W102" s="33" t="s">
        <v>297</v>
      </c>
      <c r="X102" s="56" t="s">
        <v>810</v>
      </c>
      <c r="Y102" s="342" t="s">
        <v>6195</v>
      </c>
    </row>
    <row r="103" spans="1:27">
      <c r="A103" s="8" t="s">
        <v>203</v>
      </c>
      <c r="B103" s="126" t="s">
        <v>811</v>
      </c>
      <c r="C103" s="118" t="s">
        <v>367</v>
      </c>
      <c r="D103" s="52">
        <v>22</v>
      </c>
      <c r="E103" s="78" t="s">
        <v>812</v>
      </c>
      <c r="F103" s="52">
        <v>132</v>
      </c>
      <c r="G103" s="78" t="s">
        <v>813</v>
      </c>
      <c r="H103" s="254" t="s">
        <v>404</v>
      </c>
      <c r="I103" s="49" t="s">
        <v>90</v>
      </c>
      <c r="J103" s="33">
        <v>21</v>
      </c>
      <c r="K103" s="46" t="s">
        <v>1900</v>
      </c>
      <c r="L103" s="35">
        <v>524657</v>
      </c>
      <c r="M103" s="35">
        <v>524677</v>
      </c>
      <c r="N103" s="35">
        <v>524569</v>
      </c>
      <c r="O103" s="35">
        <v>524589</v>
      </c>
      <c r="P103" s="33" t="s">
        <v>293</v>
      </c>
      <c r="Q103" s="53" t="s">
        <v>814</v>
      </c>
      <c r="R103" s="35" t="s">
        <v>815</v>
      </c>
      <c r="S103" s="33">
        <v>109</v>
      </c>
      <c r="T103" s="37">
        <v>-51.2</v>
      </c>
      <c r="U103" s="99" t="s">
        <v>348</v>
      </c>
      <c r="V103" s="100" t="s">
        <v>348</v>
      </c>
      <c r="W103" s="289" t="s">
        <v>494</v>
      </c>
      <c r="X103" s="56" t="s">
        <v>159</v>
      </c>
      <c r="Y103" s="342" t="s">
        <v>6193</v>
      </c>
    </row>
    <row r="104" spans="1:27">
      <c r="A104" s="8" t="s">
        <v>203</v>
      </c>
      <c r="B104" s="126" t="s">
        <v>811</v>
      </c>
      <c r="C104" s="118" t="s">
        <v>367</v>
      </c>
      <c r="D104" s="52">
        <v>22</v>
      </c>
      <c r="E104" s="78" t="s">
        <v>812</v>
      </c>
      <c r="F104" s="52">
        <v>132</v>
      </c>
      <c r="G104" s="78" t="s">
        <v>813</v>
      </c>
      <c r="H104" s="254" t="s">
        <v>404</v>
      </c>
      <c r="I104" s="49" t="s">
        <v>90</v>
      </c>
      <c r="J104" s="33">
        <v>21</v>
      </c>
      <c r="K104" s="46" t="s">
        <v>1901</v>
      </c>
      <c r="L104" s="35">
        <v>1930</v>
      </c>
      <c r="M104" s="35">
        <v>1950</v>
      </c>
      <c r="N104" s="35">
        <v>1842</v>
      </c>
      <c r="O104" s="35">
        <v>1862</v>
      </c>
      <c r="P104" s="33" t="s">
        <v>302</v>
      </c>
      <c r="Q104" s="53" t="s">
        <v>814</v>
      </c>
      <c r="R104" s="35" t="s">
        <v>815</v>
      </c>
      <c r="S104" s="33">
        <v>109</v>
      </c>
      <c r="T104" s="37">
        <v>-51.2</v>
      </c>
      <c r="U104" s="99" t="s">
        <v>348</v>
      </c>
      <c r="V104" s="100" t="s">
        <v>348</v>
      </c>
      <c r="W104" s="33" t="s">
        <v>314</v>
      </c>
      <c r="X104" s="56" t="s">
        <v>159</v>
      </c>
      <c r="Y104" s="158" t="s">
        <v>816</v>
      </c>
    </row>
    <row r="105" spans="1:27">
      <c r="A105" s="8" t="s">
        <v>203</v>
      </c>
      <c r="B105" s="126" t="s">
        <v>817</v>
      </c>
      <c r="C105" s="117" t="s">
        <v>289</v>
      </c>
      <c r="D105" s="33">
        <v>254</v>
      </c>
      <c r="E105" s="45" t="s">
        <v>818</v>
      </c>
      <c r="F105" s="33">
        <v>379</v>
      </c>
      <c r="G105" s="45" t="s">
        <v>819</v>
      </c>
      <c r="H105" s="55" t="s">
        <v>404</v>
      </c>
      <c r="I105" s="53" t="s">
        <v>90</v>
      </c>
      <c r="J105" s="33">
        <v>21</v>
      </c>
      <c r="K105" s="46" t="s">
        <v>1902</v>
      </c>
      <c r="L105" s="35">
        <v>437890</v>
      </c>
      <c r="M105" s="35">
        <v>437910</v>
      </c>
      <c r="N105" s="35">
        <v>437787</v>
      </c>
      <c r="O105" s="35">
        <v>437807</v>
      </c>
      <c r="P105" s="33" t="s">
        <v>302</v>
      </c>
      <c r="Q105" s="53" t="s">
        <v>820</v>
      </c>
      <c r="R105" s="35" t="s">
        <v>821</v>
      </c>
      <c r="S105" s="33">
        <v>124</v>
      </c>
      <c r="T105" s="37">
        <v>-49.7</v>
      </c>
      <c r="U105" s="99" t="s">
        <v>355</v>
      </c>
      <c r="V105" s="100" t="s">
        <v>355</v>
      </c>
      <c r="W105" s="33" t="s">
        <v>297</v>
      </c>
      <c r="X105" s="56" t="s">
        <v>822</v>
      </c>
      <c r="Y105" s="159"/>
    </row>
    <row r="106" spans="1:27">
      <c r="A106" s="22" t="s">
        <v>823</v>
      </c>
      <c r="B106" s="129"/>
      <c r="C106" s="117"/>
      <c r="D106" s="33"/>
      <c r="E106" s="43"/>
      <c r="F106" s="33"/>
      <c r="G106" s="43"/>
      <c r="H106" s="254"/>
      <c r="I106" s="53"/>
      <c r="J106" s="33"/>
      <c r="K106" s="55"/>
      <c r="L106" s="35"/>
      <c r="M106" s="35"/>
      <c r="N106" s="35"/>
      <c r="O106" s="35"/>
      <c r="P106" s="33"/>
      <c r="Q106" s="31"/>
      <c r="R106" s="35"/>
      <c r="S106" s="37"/>
      <c r="T106" s="37"/>
      <c r="U106" s="99"/>
      <c r="V106" s="100"/>
      <c r="W106" s="33"/>
      <c r="X106" s="49"/>
      <c r="Y106" s="158"/>
    </row>
    <row r="107" spans="1:27">
      <c r="A107" s="9" t="s">
        <v>38</v>
      </c>
      <c r="B107" s="128" t="s">
        <v>824</v>
      </c>
      <c r="C107" s="118" t="s">
        <v>289</v>
      </c>
      <c r="D107" s="52">
        <v>208</v>
      </c>
      <c r="E107" s="78" t="s">
        <v>6095</v>
      </c>
      <c r="F107" s="52">
        <v>379</v>
      </c>
      <c r="G107" s="78" t="s">
        <v>825</v>
      </c>
      <c r="H107" s="254" t="s">
        <v>404</v>
      </c>
      <c r="I107" s="49" t="s">
        <v>93</v>
      </c>
      <c r="J107" s="33">
        <v>21</v>
      </c>
      <c r="K107" s="46" t="s">
        <v>1857</v>
      </c>
      <c r="L107" s="35">
        <v>1427029</v>
      </c>
      <c r="M107" s="35">
        <v>1427049</v>
      </c>
      <c r="N107" s="35">
        <v>1426880</v>
      </c>
      <c r="O107" s="35">
        <v>1426900</v>
      </c>
      <c r="P107" s="33" t="s">
        <v>302</v>
      </c>
      <c r="Q107" s="53" t="s">
        <v>6094</v>
      </c>
      <c r="R107" s="35" t="s">
        <v>826</v>
      </c>
      <c r="S107" s="33">
        <v>170</v>
      </c>
      <c r="T107" s="37">
        <v>-82.3</v>
      </c>
      <c r="U107" s="99" t="s">
        <v>296</v>
      </c>
      <c r="V107" s="100" t="s">
        <v>296</v>
      </c>
      <c r="W107" s="33" t="s">
        <v>297</v>
      </c>
      <c r="X107" s="56" t="s">
        <v>6093</v>
      </c>
      <c r="Y107" s="159"/>
    </row>
    <row r="108" spans="1:27">
      <c r="A108" s="9" t="s">
        <v>38</v>
      </c>
      <c r="B108" s="128" t="s">
        <v>827</v>
      </c>
      <c r="C108" s="118" t="s">
        <v>289</v>
      </c>
      <c r="D108" s="52">
        <v>204</v>
      </c>
      <c r="E108" s="78" t="s">
        <v>828</v>
      </c>
      <c r="F108" s="52">
        <v>379</v>
      </c>
      <c r="G108" s="78" t="s">
        <v>829</v>
      </c>
      <c r="H108" s="254" t="s">
        <v>404</v>
      </c>
      <c r="I108" s="49" t="s">
        <v>93</v>
      </c>
      <c r="J108" s="33">
        <v>21</v>
      </c>
      <c r="K108" s="46" t="s">
        <v>1903</v>
      </c>
      <c r="L108" s="35">
        <v>468077</v>
      </c>
      <c r="M108" s="35">
        <v>468097</v>
      </c>
      <c r="N108" s="35">
        <v>467924</v>
      </c>
      <c r="O108" s="35">
        <v>467944</v>
      </c>
      <c r="P108" s="33" t="s">
        <v>293</v>
      </c>
      <c r="Q108" s="53" t="s">
        <v>830</v>
      </c>
      <c r="R108" s="35" t="s">
        <v>831</v>
      </c>
      <c r="S108" s="33">
        <v>174</v>
      </c>
      <c r="T108" s="37">
        <v>-81.84</v>
      </c>
      <c r="U108" s="99" t="s">
        <v>305</v>
      </c>
      <c r="V108" s="100" t="s">
        <v>305</v>
      </c>
      <c r="W108" s="51" t="s">
        <v>2</v>
      </c>
      <c r="X108" s="56" t="s">
        <v>160</v>
      </c>
      <c r="Y108" s="159"/>
      <c r="Z108" s="225"/>
      <c r="AA108" s="225"/>
    </row>
    <row r="109" spans="1:27">
      <c r="A109" s="9" t="s">
        <v>38</v>
      </c>
      <c r="B109" s="128" t="s">
        <v>832</v>
      </c>
      <c r="C109" s="118" t="s">
        <v>289</v>
      </c>
      <c r="D109" s="52">
        <v>206</v>
      </c>
      <c r="E109" s="78" t="s">
        <v>833</v>
      </c>
      <c r="F109" s="52">
        <v>379</v>
      </c>
      <c r="G109" s="78" t="s">
        <v>834</v>
      </c>
      <c r="H109" s="254" t="s">
        <v>404</v>
      </c>
      <c r="I109" s="49" t="s">
        <v>93</v>
      </c>
      <c r="J109" s="33">
        <v>21</v>
      </c>
      <c r="K109" s="46" t="s">
        <v>1904</v>
      </c>
      <c r="L109" s="35">
        <v>1162559</v>
      </c>
      <c r="M109" s="35">
        <v>1162579</v>
      </c>
      <c r="N109" s="35">
        <v>1162408</v>
      </c>
      <c r="O109" s="35">
        <v>1162428</v>
      </c>
      <c r="P109" s="33" t="s">
        <v>293</v>
      </c>
      <c r="Q109" s="53" t="s">
        <v>835</v>
      </c>
      <c r="R109" s="35" t="s">
        <v>836</v>
      </c>
      <c r="S109" s="33">
        <v>172</v>
      </c>
      <c r="T109" s="37">
        <v>-86.1</v>
      </c>
      <c r="U109" s="99" t="s">
        <v>313</v>
      </c>
      <c r="V109" s="100" t="s">
        <v>313</v>
      </c>
      <c r="W109" s="33" t="s">
        <v>297</v>
      </c>
      <c r="X109" s="56" t="s">
        <v>837</v>
      </c>
      <c r="Y109" s="159"/>
      <c r="Z109" s="225"/>
      <c r="AA109" s="225"/>
    </row>
    <row r="110" spans="1:27">
      <c r="A110" s="9" t="s">
        <v>38</v>
      </c>
      <c r="B110" s="128" t="s">
        <v>838</v>
      </c>
      <c r="C110" s="118" t="s">
        <v>289</v>
      </c>
      <c r="D110" s="52">
        <v>209</v>
      </c>
      <c r="E110" s="78" t="s">
        <v>839</v>
      </c>
      <c r="F110" s="52">
        <v>379</v>
      </c>
      <c r="G110" s="78" t="s">
        <v>840</v>
      </c>
      <c r="H110" s="254" t="s">
        <v>404</v>
      </c>
      <c r="I110" s="49" t="s">
        <v>93</v>
      </c>
      <c r="J110" s="33">
        <v>21</v>
      </c>
      <c r="K110" s="46" t="s">
        <v>1905</v>
      </c>
      <c r="L110" s="35">
        <v>312727</v>
      </c>
      <c r="M110" s="35">
        <v>312747</v>
      </c>
      <c r="N110" s="35">
        <v>312579</v>
      </c>
      <c r="O110" s="35">
        <v>312599</v>
      </c>
      <c r="P110" s="33" t="s">
        <v>302</v>
      </c>
      <c r="Q110" s="53" t="s">
        <v>841</v>
      </c>
      <c r="R110" s="35" t="s">
        <v>842</v>
      </c>
      <c r="S110" s="33">
        <v>169</v>
      </c>
      <c r="T110" s="37">
        <v>-81.5</v>
      </c>
      <c r="U110" s="99" t="s">
        <v>320</v>
      </c>
      <c r="V110" s="100" t="s">
        <v>320</v>
      </c>
      <c r="W110" s="52" t="s">
        <v>522</v>
      </c>
      <c r="X110" s="56" t="s">
        <v>162</v>
      </c>
      <c r="Y110" s="159"/>
      <c r="Z110" s="225"/>
      <c r="AA110" s="225"/>
    </row>
    <row r="111" spans="1:27">
      <c r="A111" s="9" t="s">
        <v>38</v>
      </c>
      <c r="B111" s="128" t="s">
        <v>843</v>
      </c>
      <c r="C111" s="118" t="s">
        <v>289</v>
      </c>
      <c r="D111" s="52">
        <v>203</v>
      </c>
      <c r="E111" s="78" t="s">
        <v>844</v>
      </c>
      <c r="F111" s="52">
        <v>379</v>
      </c>
      <c r="G111" s="78" t="s">
        <v>845</v>
      </c>
      <c r="H111" s="254" t="s">
        <v>404</v>
      </c>
      <c r="I111" s="49" t="s">
        <v>93</v>
      </c>
      <c r="J111" s="33">
        <v>21</v>
      </c>
      <c r="K111" s="46" t="s">
        <v>1906</v>
      </c>
      <c r="L111" s="35">
        <v>153718</v>
      </c>
      <c r="M111" s="35">
        <v>153738</v>
      </c>
      <c r="N111" s="35">
        <v>153564</v>
      </c>
      <c r="O111" s="35">
        <v>153584</v>
      </c>
      <c r="P111" s="33" t="s">
        <v>302</v>
      </c>
      <c r="Q111" s="53" t="s">
        <v>846</v>
      </c>
      <c r="R111" s="35" t="s">
        <v>847</v>
      </c>
      <c r="S111" s="33">
        <v>175</v>
      </c>
      <c r="T111" s="37">
        <v>-87.3</v>
      </c>
      <c r="U111" s="99" t="s">
        <v>327</v>
      </c>
      <c r="V111" s="100" t="s">
        <v>327</v>
      </c>
      <c r="W111" s="33" t="s">
        <v>307</v>
      </c>
      <c r="X111" s="56" t="s">
        <v>163</v>
      </c>
      <c r="Y111" s="159"/>
      <c r="Z111" s="225"/>
      <c r="AA111" s="225"/>
    </row>
    <row r="112" spans="1:27">
      <c r="A112" s="9" t="s">
        <v>206</v>
      </c>
      <c r="B112" s="128" t="s">
        <v>848</v>
      </c>
      <c r="C112" s="118" t="s">
        <v>289</v>
      </c>
      <c r="D112" s="52">
        <v>206</v>
      </c>
      <c r="E112" s="78" t="s">
        <v>6038</v>
      </c>
      <c r="F112" s="52">
        <v>379</v>
      </c>
      <c r="G112" s="78" t="s">
        <v>6037</v>
      </c>
      <c r="H112" s="254" t="s">
        <v>404</v>
      </c>
      <c r="I112" s="49" t="s">
        <v>95</v>
      </c>
      <c r="J112" s="52">
        <v>20</v>
      </c>
      <c r="K112" s="46" t="s">
        <v>1236</v>
      </c>
      <c r="L112" s="35">
        <v>344655</v>
      </c>
      <c r="M112" s="35">
        <v>344674</v>
      </c>
      <c r="N112" s="35">
        <v>344505</v>
      </c>
      <c r="O112" s="35">
        <v>344524</v>
      </c>
      <c r="P112" s="33" t="s">
        <v>293</v>
      </c>
      <c r="Q112" s="53" t="s">
        <v>849</v>
      </c>
      <c r="R112" s="35" t="s">
        <v>850</v>
      </c>
      <c r="S112" s="33">
        <v>172</v>
      </c>
      <c r="T112" s="37">
        <v>-73.900000000000006</v>
      </c>
      <c r="U112" s="99" t="s">
        <v>478</v>
      </c>
      <c r="V112" s="100" t="s">
        <v>478</v>
      </c>
      <c r="W112" s="33" t="s">
        <v>297</v>
      </c>
      <c r="X112" s="56" t="s">
        <v>851</v>
      </c>
      <c r="Y112" s="159"/>
      <c r="Z112" s="225"/>
      <c r="AA112" s="225"/>
    </row>
    <row r="113" spans="1:25">
      <c r="A113" s="9" t="s">
        <v>206</v>
      </c>
      <c r="B113" s="128" t="s">
        <v>852</v>
      </c>
      <c r="C113" s="118" t="s">
        <v>289</v>
      </c>
      <c r="D113" s="52">
        <v>212</v>
      </c>
      <c r="E113" s="78" t="s">
        <v>853</v>
      </c>
      <c r="F113" s="52">
        <v>379</v>
      </c>
      <c r="G113" s="78" t="s">
        <v>854</v>
      </c>
      <c r="H113" s="254" t="s">
        <v>404</v>
      </c>
      <c r="I113" s="49" t="s">
        <v>95</v>
      </c>
      <c r="J113" s="33">
        <v>20</v>
      </c>
      <c r="K113" s="46" t="s">
        <v>1907</v>
      </c>
      <c r="L113" s="35">
        <v>942312</v>
      </c>
      <c r="M113" s="35">
        <v>942331</v>
      </c>
      <c r="N113" s="35">
        <v>942166</v>
      </c>
      <c r="O113" s="35">
        <v>942185</v>
      </c>
      <c r="P113" s="33" t="s">
        <v>302</v>
      </c>
      <c r="Q113" s="53" t="s">
        <v>855</v>
      </c>
      <c r="R113" s="35" t="s">
        <v>856</v>
      </c>
      <c r="S113" s="33">
        <v>166</v>
      </c>
      <c r="T113" s="37">
        <v>-80.099999999999994</v>
      </c>
      <c r="U113" s="99" t="s">
        <v>610</v>
      </c>
      <c r="V113" s="100" t="s">
        <v>610</v>
      </c>
      <c r="W113" s="344" t="s">
        <v>6196</v>
      </c>
      <c r="X113" s="56" t="s">
        <v>1827</v>
      </c>
      <c r="Y113" s="343" t="s">
        <v>6197</v>
      </c>
    </row>
    <row r="114" spans="1:25">
      <c r="A114" s="22" t="s">
        <v>857</v>
      </c>
      <c r="B114" s="129"/>
      <c r="C114" s="117"/>
      <c r="D114" s="33"/>
      <c r="E114" s="43"/>
      <c r="F114" s="33"/>
      <c r="G114" s="43"/>
      <c r="H114" s="254"/>
      <c r="I114" s="57"/>
      <c r="J114" s="33"/>
      <c r="K114" s="55"/>
      <c r="L114" s="35"/>
      <c r="M114" s="35"/>
      <c r="N114" s="35"/>
      <c r="O114" s="35"/>
      <c r="P114" s="33"/>
      <c r="Q114" s="31"/>
      <c r="R114" s="35"/>
      <c r="S114" s="37"/>
      <c r="T114" s="37"/>
      <c r="U114" s="99"/>
      <c r="V114" s="100"/>
      <c r="W114" s="33"/>
      <c r="X114" s="31"/>
      <c r="Y114" s="158"/>
    </row>
    <row r="115" spans="1:25">
      <c r="A115" s="9" t="s">
        <v>21</v>
      </c>
      <c r="B115" s="128" t="s">
        <v>858</v>
      </c>
      <c r="C115" s="117"/>
      <c r="D115" s="52">
        <v>22</v>
      </c>
      <c r="E115" s="78" t="s">
        <v>859</v>
      </c>
      <c r="F115" s="52">
        <v>171</v>
      </c>
      <c r="G115" s="78" t="s">
        <v>860</v>
      </c>
      <c r="H115" s="254" t="s">
        <v>292</v>
      </c>
      <c r="I115" s="49" t="s">
        <v>97</v>
      </c>
      <c r="J115" s="52">
        <v>21</v>
      </c>
      <c r="K115" s="46" t="s">
        <v>1908</v>
      </c>
      <c r="L115" s="35">
        <v>1522421</v>
      </c>
      <c r="M115" s="35">
        <v>1522441</v>
      </c>
      <c r="N115" s="35">
        <v>1522555</v>
      </c>
      <c r="O115" s="35">
        <v>1522568</v>
      </c>
      <c r="P115" s="33" t="s">
        <v>293</v>
      </c>
      <c r="Q115" s="53" t="s">
        <v>861</v>
      </c>
      <c r="R115" s="35" t="s">
        <v>862</v>
      </c>
      <c r="S115" s="33">
        <v>148</v>
      </c>
      <c r="T115" s="37">
        <v>-44.9</v>
      </c>
      <c r="U115" s="99" t="s">
        <v>296</v>
      </c>
      <c r="V115" s="101" t="s">
        <v>296</v>
      </c>
      <c r="W115" s="33" t="s">
        <v>307</v>
      </c>
      <c r="X115" s="56" t="s">
        <v>166</v>
      </c>
      <c r="Y115" s="161" t="s">
        <v>460</v>
      </c>
    </row>
    <row r="116" spans="1:25">
      <c r="A116" s="9" t="s">
        <v>21</v>
      </c>
      <c r="B116" s="128" t="s">
        <v>863</v>
      </c>
      <c r="C116" s="117"/>
      <c r="D116" s="52">
        <v>22</v>
      </c>
      <c r="E116" s="78" t="s">
        <v>864</v>
      </c>
      <c r="F116" s="52">
        <v>163</v>
      </c>
      <c r="G116" s="78" t="s">
        <v>865</v>
      </c>
      <c r="H116" s="254" t="s">
        <v>292</v>
      </c>
      <c r="I116" s="49" t="s">
        <v>97</v>
      </c>
      <c r="J116" s="52">
        <v>21</v>
      </c>
      <c r="K116" s="46" t="s">
        <v>1909</v>
      </c>
      <c r="L116" s="35">
        <v>2136472</v>
      </c>
      <c r="M116" s="35">
        <v>2136492</v>
      </c>
      <c r="N116" s="35">
        <v>2136598</v>
      </c>
      <c r="O116" s="35">
        <v>2136611</v>
      </c>
      <c r="P116" s="33" t="s">
        <v>293</v>
      </c>
      <c r="Q116" s="53" t="s">
        <v>866</v>
      </c>
      <c r="R116" s="35" t="s">
        <v>867</v>
      </c>
      <c r="S116" s="33">
        <v>140</v>
      </c>
      <c r="T116" s="37">
        <v>-52.07</v>
      </c>
      <c r="U116" s="99" t="s">
        <v>305</v>
      </c>
      <c r="V116" s="101" t="s">
        <v>785</v>
      </c>
      <c r="W116" s="51" t="s">
        <v>407</v>
      </c>
      <c r="X116" s="56" t="s">
        <v>167</v>
      </c>
      <c r="Y116" s="161" t="s">
        <v>6199</v>
      </c>
    </row>
    <row r="117" spans="1:25">
      <c r="A117" s="9" t="s">
        <v>21</v>
      </c>
      <c r="B117" s="128" t="s">
        <v>868</v>
      </c>
      <c r="C117" s="118" t="s">
        <v>289</v>
      </c>
      <c r="D117" s="52">
        <v>22</v>
      </c>
      <c r="E117" s="78" t="s">
        <v>869</v>
      </c>
      <c r="F117" s="52">
        <v>137</v>
      </c>
      <c r="G117" s="78" t="s">
        <v>870</v>
      </c>
      <c r="H117" s="254" t="s">
        <v>292</v>
      </c>
      <c r="I117" s="49" t="s">
        <v>97</v>
      </c>
      <c r="J117" s="52">
        <v>21</v>
      </c>
      <c r="K117" s="46" t="s">
        <v>1861</v>
      </c>
      <c r="L117" s="35">
        <v>142676</v>
      </c>
      <c r="M117" s="35">
        <v>142696</v>
      </c>
      <c r="N117" s="35">
        <v>142776</v>
      </c>
      <c r="O117" s="35">
        <v>142789</v>
      </c>
      <c r="P117" s="33" t="s">
        <v>293</v>
      </c>
      <c r="Q117" s="53" t="s">
        <v>871</v>
      </c>
      <c r="R117" s="35" t="s">
        <v>872</v>
      </c>
      <c r="S117" s="33">
        <v>114</v>
      </c>
      <c r="T117" s="37">
        <v>-50.79</v>
      </c>
      <c r="U117" s="99" t="s">
        <v>313</v>
      </c>
      <c r="V117" s="101" t="s">
        <v>785</v>
      </c>
      <c r="W117" s="33" t="s">
        <v>314</v>
      </c>
      <c r="X117" s="56" t="s">
        <v>167</v>
      </c>
      <c r="Y117" s="345" t="s">
        <v>6193</v>
      </c>
    </row>
    <row r="118" spans="1:25">
      <c r="A118" s="22" t="s">
        <v>873</v>
      </c>
      <c r="B118" s="129"/>
      <c r="C118" s="117"/>
      <c r="D118" s="33"/>
      <c r="E118" s="43"/>
      <c r="F118" s="33"/>
      <c r="G118" s="43"/>
      <c r="H118" s="254"/>
      <c r="I118" s="56"/>
      <c r="J118" s="33"/>
      <c r="K118" s="55"/>
      <c r="L118" s="35"/>
      <c r="M118" s="35"/>
      <c r="N118" s="35"/>
      <c r="O118" s="35"/>
      <c r="P118" s="33"/>
      <c r="Q118" s="31"/>
      <c r="R118" s="35"/>
      <c r="S118" s="37"/>
      <c r="T118" s="37"/>
      <c r="U118" s="99"/>
      <c r="V118" s="101"/>
      <c r="W118" s="33"/>
      <c r="X118" s="31"/>
      <c r="Y118" s="158"/>
    </row>
    <row r="119" spans="1:25">
      <c r="A119" s="8" t="s">
        <v>28</v>
      </c>
      <c r="B119" s="126" t="s">
        <v>874</v>
      </c>
      <c r="C119" s="118" t="s">
        <v>289</v>
      </c>
      <c r="D119" s="52">
        <v>22</v>
      </c>
      <c r="E119" s="78" t="s">
        <v>875</v>
      </c>
      <c r="F119" s="52">
        <v>98</v>
      </c>
      <c r="G119" s="78" t="s">
        <v>876</v>
      </c>
      <c r="H119" s="254" t="s">
        <v>292</v>
      </c>
      <c r="I119" s="49" t="s">
        <v>100</v>
      </c>
      <c r="J119" s="33">
        <v>22</v>
      </c>
      <c r="K119" s="46" t="s">
        <v>1900</v>
      </c>
      <c r="L119" s="35">
        <v>1615576</v>
      </c>
      <c r="M119" s="35">
        <v>1615597</v>
      </c>
      <c r="N119" s="35">
        <v>1615630</v>
      </c>
      <c r="O119" s="35">
        <v>1615650</v>
      </c>
      <c r="P119" s="33" t="s">
        <v>302</v>
      </c>
      <c r="Q119" s="53" t="s">
        <v>877</v>
      </c>
      <c r="R119" s="35" t="s">
        <v>878</v>
      </c>
      <c r="S119" s="33">
        <v>75</v>
      </c>
      <c r="T119" s="37">
        <v>-34.200000000000003</v>
      </c>
      <c r="U119" s="99" t="s">
        <v>296</v>
      </c>
      <c r="V119" s="100" t="s">
        <v>425</v>
      </c>
      <c r="W119" s="33" t="s">
        <v>297</v>
      </c>
      <c r="X119" s="56" t="s">
        <v>879</v>
      </c>
      <c r="Y119" s="159"/>
    </row>
    <row r="120" spans="1:25">
      <c r="A120" s="8" t="s">
        <v>28</v>
      </c>
      <c r="B120" s="126" t="s">
        <v>880</v>
      </c>
      <c r="C120" s="118" t="s">
        <v>289</v>
      </c>
      <c r="D120" s="52">
        <v>22</v>
      </c>
      <c r="E120" s="78" t="s">
        <v>881</v>
      </c>
      <c r="F120" s="52">
        <v>116</v>
      </c>
      <c r="G120" s="78" t="s">
        <v>882</v>
      </c>
      <c r="H120" s="254" t="s">
        <v>292</v>
      </c>
      <c r="I120" s="49" t="s">
        <v>100</v>
      </c>
      <c r="J120" s="33">
        <v>22</v>
      </c>
      <c r="K120" s="46" t="s">
        <v>1910</v>
      </c>
      <c r="L120" s="35">
        <v>290865</v>
      </c>
      <c r="M120" s="35">
        <v>290886</v>
      </c>
      <c r="N120" s="35">
        <v>290937</v>
      </c>
      <c r="O120" s="35">
        <v>290957</v>
      </c>
      <c r="P120" s="33" t="s">
        <v>293</v>
      </c>
      <c r="Q120" s="53" t="s">
        <v>883</v>
      </c>
      <c r="R120" s="35" t="s">
        <v>884</v>
      </c>
      <c r="S120" s="33">
        <v>93</v>
      </c>
      <c r="T120" s="37">
        <v>-37.99</v>
      </c>
      <c r="U120" s="99" t="s">
        <v>305</v>
      </c>
      <c r="V120" s="101" t="s">
        <v>425</v>
      </c>
      <c r="W120" s="33" t="s">
        <v>297</v>
      </c>
      <c r="X120" s="56" t="s">
        <v>879</v>
      </c>
      <c r="Y120" s="159"/>
    </row>
    <row r="121" spans="1:25">
      <c r="A121" s="8" t="s">
        <v>28</v>
      </c>
      <c r="B121" s="126" t="s">
        <v>885</v>
      </c>
      <c r="C121" s="118"/>
      <c r="D121" s="52">
        <v>22</v>
      </c>
      <c r="E121" s="324" t="s">
        <v>1581</v>
      </c>
      <c r="F121" s="250">
        <v>106</v>
      </c>
      <c r="G121" s="251" t="s">
        <v>6053</v>
      </c>
      <c r="H121" s="254" t="s">
        <v>292</v>
      </c>
      <c r="I121" s="49" t="s">
        <v>100</v>
      </c>
      <c r="J121" s="33">
        <v>22</v>
      </c>
      <c r="K121" s="46" t="s">
        <v>1911</v>
      </c>
      <c r="L121" s="35">
        <v>791670</v>
      </c>
      <c r="M121" s="35">
        <v>791691</v>
      </c>
      <c r="N121" s="35">
        <v>791729</v>
      </c>
      <c r="O121" s="35">
        <v>791750</v>
      </c>
      <c r="P121" s="33" t="s">
        <v>302</v>
      </c>
      <c r="Q121" s="53" t="s">
        <v>886</v>
      </c>
      <c r="R121" s="47" t="s">
        <v>887</v>
      </c>
      <c r="S121" s="33">
        <v>83</v>
      </c>
      <c r="T121" s="37">
        <v>-44</v>
      </c>
      <c r="U121" s="99" t="s">
        <v>313</v>
      </c>
      <c r="V121" s="100" t="s">
        <v>313</v>
      </c>
      <c r="W121" s="51" t="s">
        <v>888</v>
      </c>
      <c r="X121" s="53" t="s">
        <v>168</v>
      </c>
      <c r="Y121" s="160" t="s">
        <v>442</v>
      </c>
    </row>
    <row r="122" spans="1:25">
      <c r="A122" s="22" t="s">
        <v>889</v>
      </c>
      <c r="B122" s="129"/>
      <c r="C122" s="117"/>
      <c r="D122" s="33"/>
      <c r="E122" s="43"/>
      <c r="F122" s="33"/>
      <c r="G122" s="43"/>
      <c r="H122" s="254"/>
      <c r="I122" s="56"/>
      <c r="J122" s="33"/>
      <c r="K122" s="55"/>
      <c r="L122" s="35"/>
      <c r="M122" s="35"/>
      <c r="N122" s="35"/>
      <c r="O122" s="35"/>
      <c r="P122" s="33"/>
      <c r="Q122" s="31"/>
      <c r="R122" s="35"/>
      <c r="S122" s="37"/>
      <c r="T122" s="37"/>
      <c r="U122" s="99"/>
      <c r="V122" s="101"/>
      <c r="W122" s="33"/>
      <c r="X122" s="31"/>
      <c r="Y122" s="158"/>
    </row>
    <row r="123" spans="1:25">
      <c r="A123" s="9" t="s">
        <v>37</v>
      </c>
      <c r="B123" s="128" t="s">
        <v>890</v>
      </c>
      <c r="C123" s="117"/>
      <c r="D123" s="52">
        <v>22</v>
      </c>
      <c r="E123" s="78" t="s">
        <v>891</v>
      </c>
      <c r="F123" s="52">
        <v>130</v>
      </c>
      <c r="G123" s="78" t="s">
        <v>892</v>
      </c>
      <c r="H123" s="254" t="s">
        <v>292</v>
      </c>
      <c r="I123" s="49" t="s">
        <v>101</v>
      </c>
      <c r="J123" s="52">
        <v>20</v>
      </c>
      <c r="K123" s="46" t="s">
        <v>1873</v>
      </c>
      <c r="L123" s="35">
        <v>3217427</v>
      </c>
      <c r="M123" s="35">
        <v>3217446</v>
      </c>
      <c r="N123" s="35">
        <v>3217514</v>
      </c>
      <c r="O123" s="35">
        <v>3217533</v>
      </c>
      <c r="P123" s="33" t="s">
        <v>293</v>
      </c>
      <c r="Q123" s="53" t="s">
        <v>893</v>
      </c>
      <c r="R123" s="35" t="s">
        <v>894</v>
      </c>
      <c r="S123" s="33">
        <v>107</v>
      </c>
      <c r="T123" s="37">
        <v>-40.6</v>
      </c>
      <c r="U123" s="99" t="s">
        <v>296</v>
      </c>
      <c r="V123" s="100" t="s">
        <v>296</v>
      </c>
      <c r="W123" s="191" t="s">
        <v>297</v>
      </c>
      <c r="X123" s="56" t="s">
        <v>895</v>
      </c>
      <c r="Y123" s="161" t="s">
        <v>6198</v>
      </c>
    </row>
    <row r="124" spans="1:25">
      <c r="A124" s="9" t="s">
        <v>37</v>
      </c>
      <c r="B124" s="128" t="s">
        <v>896</v>
      </c>
      <c r="C124" s="117"/>
      <c r="D124" s="52">
        <v>22</v>
      </c>
      <c r="E124" s="78" t="s">
        <v>897</v>
      </c>
      <c r="F124" s="52">
        <v>117</v>
      </c>
      <c r="G124" s="78" t="s">
        <v>898</v>
      </c>
      <c r="H124" s="254" t="s">
        <v>292</v>
      </c>
      <c r="I124" s="49" t="s">
        <v>101</v>
      </c>
      <c r="J124" s="52">
        <v>20</v>
      </c>
      <c r="K124" s="46" t="s">
        <v>1912</v>
      </c>
      <c r="L124" s="35">
        <v>1333306</v>
      </c>
      <c r="M124" s="35">
        <v>1333325</v>
      </c>
      <c r="N124" s="35">
        <v>1333380</v>
      </c>
      <c r="O124" s="35">
        <v>1333399</v>
      </c>
      <c r="P124" s="33" t="s">
        <v>302</v>
      </c>
      <c r="Q124" s="53" t="s">
        <v>899</v>
      </c>
      <c r="R124" s="35" t="s">
        <v>900</v>
      </c>
      <c r="S124" s="33">
        <v>94</v>
      </c>
      <c r="T124" s="37">
        <v>-36</v>
      </c>
      <c r="U124" s="99" t="s">
        <v>305</v>
      </c>
      <c r="V124" s="101" t="s">
        <v>785</v>
      </c>
      <c r="W124" s="191" t="s">
        <v>297</v>
      </c>
      <c r="X124" s="56" t="s">
        <v>901</v>
      </c>
      <c r="Y124" s="161" t="s">
        <v>6198</v>
      </c>
    </row>
    <row r="125" spans="1:25">
      <c r="A125" s="9" t="s">
        <v>37</v>
      </c>
      <c r="B125" s="128" t="s">
        <v>902</v>
      </c>
      <c r="C125" s="117"/>
      <c r="D125" s="52">
        <v>22</v>
      </c>
      <c r="E125" s="78" t="s">
        <v>903</v>
      </c>
      <c r="F125" s="52">
        <v>137</v>
      </c>
      <c r="G125" s="78" t="s">
        <v>904</v>
      </c>
      <c r="H125" s="254" t="s">
        <v>292</v>
      </c>
      <c r="I125" s="49" t="s">
        <v>101</v>
      </c>
      <c r="J125" s="52">
        <v>20</v>
      </c>
      <c r="K125" s="46" t="s">
        <v>1846</v>
      </c>
      <c r="L125" s="35">
        <v>912723</v>
      </c>
      <c r="M125" s="35">
        <v>912742</v>
      </c>
      <c r="N125" s="35">
        <v>912817</v>
      </c>
      <c r="O125" s="35">
        <v>912836</v>
      </c>
      <c r="P125" s="33" t="s">
        <v>302</v>
      </c>
      <c r="Q125" s="53" t="s">
        <v>905</v>
      </c>
      <c r="R125" s="35" t="s">
        <v>906</v>
      </c>
      <c r="S125" s="33">
        <v>114</v>
      </c>
      <c r="T125" s="37">
        <v>-42.5</v>
      </c>
      <c r="U125" s="99" t="s">
        <v>313</v>
      </c>
      <c r="V125" s="101" t="s">
        <v>785</v>
      </c>
      <c r="W125" s="191" t="s">
        <v>297</v>
      </c>
      <c r="X125" s="56" t="s">
        <v>901</v>
      </c>
      <c r="Y125" s="161" t="s">
        <v>6198</v>
      </c>
    </row>
    <row r="126" spans="1:25">
      <c r="A126" s="25" t="s">
        <v>907</v>
      </c>
      <c r="B126" s="131"/>
      <c r="C126" s="117"/>
      <c r="D126" s="33"/>
      <c r="E126" s="327"/>
      <c r="F126" s="33"/>
      <c r="G126" s="327"/>
      <c r="H126" s="254"/>
      <c r="I126" s="57"/>
      <c r="J126" s="33"/>
      <c r="K126" s="55"/>
      <c r="L126" s="35"/>
      <c r="M126" s="35"/>
      <c r="N126" s="35"/>
      <c r="O126" s="35"/>
      <c r="P126" s="33"/>
      <c r="Q126" s="53"/>
      <c r="R126" s="35"/>
      <c r="S126" s="37"/>
      <c r="T126" s="37"/>
      <c r="U126" s="99"/>
      <c r="V126" s="101"/>
      <c r="W126" s="33"/>
      <c r="X126" s="31"/>
      <c r="Y126" s="158"/>
    </row>
    <row r="127" spans="1:25">
      <c r="A127" s="10" t="s">
        <v>6265</v>
      </c>
      <c r="B127" s="130" t="s">
        <v>908</v>
      </c>
      <c r="C127" s="118" t="s">
        <v>289</v>
      </c>
      <c r="D127" s="52">
        <v>295</v>
      </c>
      <c r="E127" s="78" t="s">
        <v>909</v>
      </c>
      <c r="F127" s="52">
        <v>379</v>
      </c>
      <c r="G127" s="78" t="s">
        <v>910</v>
      </c>
      <c r="H127" s="254" t="s">
        <v>404</v>
      </c>
      <c r="I127" s="49" t="s">
        <v>102</v>
      </c>
      <c r="J127" s="52">
        <v>21</v>
      </c>
      <c r="K127" s="46" t="s">
        <v>1913</v>
      </c>
      <c r="L127" s="35">
        <v>218112</v>
      </c>
      <c r="M127" s="35">
        <v>218132</v>
      </c>
      <c r="N127" s="35">
        <v>218146</v>
      </c>
      <c r="O127" s="35">
        <v>218166</v>
      </c>
      <c r="P127" s="33" t="s">
        <v>302</v>
      </c>
      <c r="Q127" s="53" t="s">
        <v>911</v>
      </c>
      <c r="R127" s="35" t="s">
        <v>912</v>
      </c>
      <c r="S127" s="33">
        <v>83</v>
      </c>
      <c r="T127" s="37">
        <v>-28.6</v>
      </c>
      <c r="U127" s="99" t="s">
        <v>296</v>
      </c>
      <c r="V127" s="100" t="s">
        <v>296</v>
      </c>
      <c r="W127" s="33" t="s">
        <v>297</v>
      </c>
      <c r="X127" s="56" t="s">
        <v>913</v>
      </c>
      <c r="Y127" s="158" t="s">
        <v>2061</v>
      </c>
    </row>
    <row r="128" spans="1:25">
      <c r="A128" s="10" t="s">
        <v>6265</v>
      </c>
      <c r="B128" s="130" t="s">
        <v>914</v>
      </c>
      <c r="C128" s="118" t="s">
        <v>289</v>
      </c>
      <c r="D128" s="52">
        <v>291</v>
      </c>
      <c r="E128" s="78" t="s">
        <v>915</v>
      </c>
      <c r="F128" s="52">
        <v>379</v>
      </c>
      <c r="G128" s="78" t="s">
        <v>916</v>
      </c>
      <c r="H128" s="254" t="s">
        <v>404</v>
      </c>
      <c r="I128" s="49" t="s">
        <v>102</v>
      </c>
      <c r="J128" s="52">
        <v>21</v>
      </c>
      <c r="K128" s="46" t="s">
        <v>1913</v>
      </c>
      <c r="L128" s="35">
        <v>25579</v>
      </c>
      <c r="M128" s="35">
        <v>25599</v>
      </c>
      <c r="N128" s="35">
        <v>25513</v>
      </c>
      <c r="O128" s="35">
        <v>25533</v>
      </c>
      <c r="P128" s="33" t="s">
        <v>293</v>
      </c>
      <c r="Q128" s="53" t="s">
        <v>917</v>
      </c>
      <c r="R128" s="35" t="s">
        <v>918</v>
      </c>
      <c r="S128" s="33">
        <v>87</v>
      </c>
      <c r="T128" s="37">
        <v>-35.200000000000003</v>
      </c>
      <c r="U128" s="99" t="s">
        <v>305</v>
      </c>
      <c r="V128" s="100" t="s">
        <v>919</v>
      </c>
      <c r="W128" s="33" t="s">
        <v>522</v>
      </c>
      <c r="X128" s="56" t="s">
        <v>189</v>
      </c>
      <c r="Y128" s="158" t="s">
        <v>2062</v>
      </c>
    </row>
    <row r="129" spans="1:27">
      <c r="A129" s="10" t="s">
        <v>6265</v>
      </c>
      <c r="B129" s="130" t="s">
        <v>920</v>
      </c>
      <c r="C129" s="118" t="s">
        <v>289</v>
      </c>
      <c r="D129" s="52">
        <v>291</v>
      </c>
      <c r="E129" s="78" t="s">
        <v>921</v>
      </c>
      <c r="F129" s="52">
        <v>379</v>
      </c>
      <c r="G129" s="78" t="s">
        <v>922</v>
      </c>
      <c r="H129" s="254" t="s">
        <v>404</v>
      </c>
      <c r="I129" s="49" t="s">
        <v>102</v>
      </c>
      <c r="J129" s="52">
        <v>21</v>
      </c>
      <c r="K129" s="46" t="s">
        <v>1913</v>
      </c>
      <c r="L129" s="35">
        <v>94806</v>
      </c>
      <c r="M129" s="35">
        <v>94826</v>
      </c>
      <c r="N129" s="35">
        <v>94740</v>
      </c>
      <c r="O129" s="35">
        <v>94760</v>
      </c>
      <c r="P129" s="33" t="s">
        <v>293</v>
      </c>
      <c r="Q129" s="53" t="s">
        <v>923</v>
      </c>
      <c r="R129" s="35" t="s">
        <v>924</v>
      </c>
      <c r="S129" s="33">
        <v>87</v>
      </c>
      <c r="T129" s="37">
        <v>-34.86</v>
      </c>
      <c r="U129" s="99" t="s">
        <v>313</v>
      </c>
      <c r="V129" s="100" t="s">
        <v>919</v>
      </c>
      <c r="W129" s="33" t="s">
        <v>314</v>
      </c>
      <c r="X129" s="56" t="s">
        <v>189</v>
      </c>
      <c r="Y129" s="158" t="s">
        <v>2062</v>
      </c>
    </row>
    <row r="130" spans="1:27">
      <c r="A130" s="10" t="s">
        <v>6265</v>
      </c>
      <c r="B130" s="130" t="s">
        <v>925</v>
      </c>
      <c r="C130" s="118" t="s">
        <v>289</v>
      </c>
      <c r="D130" s="52">
        <v>291</v>
      </c>
      <c r="E130" s="326" t="s">
        <v>926</v>
      </c>
      <c r="F130" s="52">
        <v>379</v>
      </c>
      <c r="G130" s="326" t="s">
        <v>927</v>
      </c>
      <c r="H130" s="254" t="s">
        <v>404</v>
      </c>
      <c r="I130" s="49" t="s">
        <v>102</v>
      </c>
      <c r="J130" s="52">
        <v>21</v>
      </c>
      <c r="K130" s="46" t="s">
        <v>1913</v>
      </c>
      <c r="L130" s="35">
        <v>65179</v>
      </c>
      <c r="M130" s="35">
        <v>65199</v>
      </c>
      <c r="N130" s="35">
        <v>65113</v>
      </c>
      <c r="O130" s="35">
        <v>65133</v>
      </c>
      <c r="P130" s="33" t="s">
        <v>293</v>
      </c>
      <c r="Q130" s="53" t="s">
        <v>928</v>
      </c>
      <c r="R130" s="35" t="s">
        <v>929</v>
      </c>
      <c r="S130" s="33">
        <v>87</v>
      </c>
      <c r="T130" s="37">
        <v>-36.799999999999997</v>
      </c>
      <c r="U130" s="99" t="s">
        <v>320</v>
      </c>
      <c r="V130" s="100" t="s">
        <v>919</v>
      </c>
      <c r="W130" s="33" t="s">
        <v>314</v>
      </c>
      <c r="X130" s="56" t="s">
        <v>189</v>
      </c>
      <c r="Y130" s="158" t="s">
        <v>2062</v>
      </c>
    </row>
    <row r="131" spans="1:27">
      <c r="A131" s="10" t="s">
        <v>6265</v>
      </c>
      <c r="B131" s="130" t="s">
        <v>930</v>
      </c>
      <c r="C131" s="118" t="s">
        <v>289</v>
      </c>
      <c r="D131" s="52">
        <v>290</v>
      </c>
      <c r="E131" s="78" t="s">
        <v>931</v>
      </c>
      <c r="F131" s="52">
        <v>379</v>
      </c>
      <c r="G131" s="78" t="s">
        <v>932</v>
      </c>
      <c r="H131" s="254" t="s">
        <v>404</v>
      </c>
      <c r="I131" s="49" t="s">
        <v>102</v>
      </c>
      <c r="J131" s="33">
        <v>21</v>
      </c>
      <c r="K131" s="46" t="s">
        <v>1913</v>
      </c>
      <c r="L131" s="35">
        <v>103353</v>
      </c>
      <c r="M131" s="35">
        <v>103373</v>
      </c>
      <c r="N131" s="35">
        <v>103286</v>
      </c>
      <c r="O131" s="35">
        <v>103306</v>
      </c>
      <c r="P131" s="33" t="s">
        <v>293</v>
      </c>
      <c r="Q131" s="53" t="s">
        <v>933</v>
      </c>
      <c r="R131" s="35" t="s">
        <v>934</v>
      </c>
      <c r="S131" s="33">
        <v>88</v>
      </c>
      <c r="T131" s="37">
        <v>-32.6</v>
      </c>
      <c r="U131" s="99" t="s">
        <v>327</v>
      </c>
      <c r="V131" s="100" t="s">
        <v>919</v>
      </c>
      <c r="W131" s="33" t="s">
        <v>314</v>
      </c>
      <c r="X131" s="56" t="s">
        <v>189</v>
      </c>
      <c r="Y131" s="158" t="s">
        <v>2062</v>
      </c>
    </row>
    <row r="132" spans="1:27">
      <c r="A132" s="10" t="s">
        <v>6265</v>
      </c>
      <c r="B132" s="130" t="s">
        <v>935</v>
      </c>
      <c r="C132" s="118" t="s">
        <v>289</v>
      </c>
      <c r="D132" s="52">
        <v>291</v>
      </c>
      <c r="E132" s="78" t="s">
        <v>936</v>
      </c>
      <c r="F132" s="52">
        <v>379</v>
      </c>
      <c r="G132" s="78" t="s">
        <v>937</v>
      </c>
      <c r="H132" s="254" t="s">
        <v>404</v>
      </c>
      <c r="I132" s="49" t="s">
        <v>102</v>
      </c>
      <c r="J132" s="52">
        <v>21</v>
      </c>
      <c r="K132" s="46" t="s">
        <v>1913</v>
      </c>
      <c r="L132" s="35">
        <v>50836</v>
      </c>
      <c r="M132" s="35">
        <v>50856</v>
      </c>
      <c r="N132" s="35">
        <v>50770</v>
      </c>
      <c r="O132" s="35">
        <v>50790</v>
      </c>
      <c r="P132" s="33" t="s">
        <v>293</v>
      </c>
      <c r="Q132" s="53" t="s">
        <v>938</v>
      </c>
      <c r="R132" s="35" t="s">
        <v>939</v>
      </c>
      <c r="S132" s="33">
        <v>87</v>
      </c>
      <c r="T132" s="37">
        <v>-30.11</v>
      </c>
      <c r="U132" s="99" t="s">
        <v>334</v>
      </c>
      <c r="V132" s="101" t="s">
        <v>334</v>
      </c>
      <c r="W132" s="33" t="s">
        <v>297</v>
      </c>
      <c r="X132" s="56" t="s">
        <v>940</v>
      </c>
      <c r="Y132" s="158" t="s">
        <v>2062</v>
      </c>
    </row>
    <row r="133" spans="1:27">
      <c r="A133" s="10" t="s">
        <v>6265</v>
      </c>
      <c r="B133" s="130" t="s">
        <v>941</v>
      </c>
      <c r="C133" s="117"/>
      <c r="D133" s="33">
        <v>295</v>
      </c>
      <c r="E133" s="328" t="s">
        <v>6054</v>
      </c>
      <c r="F133" s="52">
        <v>379</v>
      </c>
      <c r="G133" s="253" t="s">
        <v>1631</v>
      </c>
      <c r="H133" s="254" t="s">
        <v>404</v>
      </c>
      <c r="I133" s="49" t="s">
        <v>102</v>
      </c>
      <c r="J133" s="33">
        <v>21</v>
      </c>
      <c r="K133" s="46" t="s">
        <v>1913</v>
      </c>
      <c r="L133" s="35">
        <v>71897</v>
      </c>
      <c r="M133" s="35">
        <v>71917</v>
      </c>
      <c r="N133" s="35">
        <v>71835</v>
      </c>
      <c r="O133" s="35">
        <v>71855</v>
      </c>
      <c r="P133" s="33" t="s">
        <v>293</v>
      </c>
      <c r="Q133" s="53" t="s">
        <v>942</v>
      </c>
      <c r="R133" s="47" t="s">
        <v>943</v>
      </c>
      <c r="S133" s="33">
        <v>83</v>
      </c>
      <c r="T133" s="37">
        <v>-39.6</v>
      </c>
      <c r="U133" s="99" t="s">
        <v>341</v>
      </c>
      <c r="V133" s="101" t="s">
        <v>944</v>
      </c>
      <c r="W133" s="33" t="s">
        <v>297</v>
      </c>
      <c r="X133" s="31" t="s">
        <v>945</v>
      </c>
      <c r="Y133" s="158" t="s">
        <v>2062</v>
      </c>
    </row>
    <row r="134" spans="1:27">
      <c r="A134" s="10" t="s">
        <v>6265</v>
      </c>
      <c r="B134" s="130" t="s">
        <v>946</v>
      </c>
      <c r="C134" s="118" t="s">
        <v>289</v>
      </c>
      <c r="D134" s="52">
        <v>296</v>
      </c>
      <c r="E134" s="78" t="s">
        <v>947</v>
      </c>
      <c r="F134" s="52">
        <v>379</v>
      </c>
      <c r="G134" s="78" t="s">
        <v>948</v>
      </c>
      <c r="H134" s="254" t="s">
        <v>404</v>
      </c>
      <c r="I134" s="49" t="s">
        <v>102</v>
      </c>
      <c r="J134" s="52">
        <v>21</v>
      </c>
      <c r="K134" s="46" t="s">
        <v>1913</v>
      </c>
      <c r="L134" s="35">
        <v>111565</v>
      </c>
      <c r="M134" s="35">
        <v>111585</v>
      </c>
      <c r="N134" s="35">
        <v>111502</v>
      </c>
      <c r="O134" s="35">
        <v>111522</v>
      </c>
      <c r="P134" s="33" t="s">
        <v>293</v>
      </c>
      <c r="Q134" s="53" t="s">
        <v>949</v>
      </c>
      <c r="R134" s="35" t="s">
        <v>950</v>
      </c>
      <c r="S134" s="33">
        <v>82</v>
      </c>
      <c r="T134" s="37">
        <v>-38.4</v>
      </c>
      <c r="U134" s="99" t="s">
        <v>478</v>
      </c>
      <c r="V134" s="101" t="s">
        <v>944</v>
      </c>
      <c r="W134" s="33" t="s">
        <v>297</v>
      </c>
      <c r="X134" s="56" t="s">
        <v>945</v>
      </c>
      <c r="Y134" s="158" t="s">
        <v>2062</v>
      </c>
    </row>
    <row r="135" spans="1:27">
      <c r="A135" s="10" t="s">
        <v>6265</v>
      </c>
      <c r="B135" s="130" t="s">
        <v>951</v>
      </c>
      <c r="C135" s="118" t="s">
        <v>289</v>
      </c>
      <c r="D135" s="52">
        <v>289</v>
      </c>
      <c r="E135" s="78" t="s">
        <v>952</v>
      </c>
      <c r="F135" s="52">
        <v>379</v>
      </c>
      <c r="G135" s="78" t="s">
        <v>953</v>
      </c>
      <c r="H135" s="254" t="s">
        <v>404</v>
      </c>
      <c r="I135" s="49" t="s">
        <v>102</v>
      </c>
      <c r="J135" s="52">
        <v>21</v>
      </c>
      <c r="K135" s="46" t="s">
        <v>1913</v>
      </c>
      <c r="L135" s="35">
        <v>77686</v>
      </c>
      <c r="M135" s="35">
        <v>77706</v>
      </c>
      <c r="N135" s="35">
        <v>77618</v>
      </c>
      <c r="O135" s="35">
        <v>77638</v>
      </c>
      <c r="P135" s="33" t="s">
        <v>293</v>
      </c>
      <c r="Q135" s="53" t="s">
        <v>954</v>
      </c>
      <c r="R135" s="35" t="s">
        <v>955</v>
      </c>
      <c r="S135" s="33">
        <v>89</v>
      </c>
      <c r="T135" s="37">
        <v>-39.799999999999997</v>
      </c>
      <c r="U135" s="99" t="s">
        <v>610</v>
      </c>
      <c r="V135" s="101" t="s">
        <v>6102</v>
      </c>
      <c r="W135" s="33" t="s">
        <v>297</v>
      </c>
      <c r="X135" s="56" t="s">
        <v>956</v>
      </c>
      <c r="Y135" s="158" t="s">
        <v>2062</v>
      </c>
    </row>
    <row r="136" spans="1:27">
      <c r="A136" s="10" t="s">
        <v>6265</v>
      </c>
      <c r="B136" s="130" t="s">
        <v>951</v>
      </c>
      <c r="C136" s="118" t="s">
        <v>289</v>
      </c>
      <c r="D136" s="52">
        <v>289</v>
      </c>
      <c r="E136" s="78" t="s">
        <v>957</v>
      </c>
      <c r="F136" s="52">
        <v>379</v>
      </c>
      <c r="G136" s="78" t="s">
        <v>953</v>
      </c>
      <c r="H136" s="254" t="s">
        <v>404</v>
      </c>
      <c r="I136" s="49" t="s">
        <v>102</v>
      </c>
      <c r="J136" s="33">
        <v>21</v>
      </c>
      <c r="K136" s="46" t="s">
        <v>1913</v>
      </c>
      <c r="L136" s="35">
        <v>132252</v>
      </c>
      <c r="M136" s="35">
        <v>132272</v>
      </c>
      <c r="N136" s="35">
        <v>132184</v>
      </c>
      <c r="O136" s="35">
        <v>132204</v>
      </c>
      <c r="P136" s="33" t="s">
        <v>293</v>
      </c>
      <c r="Q136" s="53" t="s">
        <v>954</v>
      </c>
      <c r="R136" s="35" t="s">
        <v>955</v>
      </c>
      <c r="S136" s="33">
        <v>89</v>
      </c>
      <c r="T136" s="37">
        <v>-39.799999999999997</v>
      </c>
      <c r="U136" s="99" t="s">
        <v>610</v>
      </c>
      <c r="V136" s="101" t="s">
        <v>6102</v>
      </c>
      <c r="W136" s="33" t="s">
        <v>297</v>
      </c>
      <c r="X136" s="56" t="s">
        <v>956</v>
      </c>
      <c r="Y136" s="158" t="s">
        <v>6007</v>
      </c>
      <c r="AA136" s="12" t="s">
        <v>1</v>
      </c>
    </row>
    <row r="137" spans="1:27">
      <c r="A137" s="10" t="s">
        <v>6265</v>
      </c>
      <c r="B137" s="130" t="s">
        <v>951</v>
      </c>
      <c r="C137" s="118" t="s">
        <v>289</v>
      </c>
      <c r="D137" s="52">
        <v>289</v>
      </c>
      <c r="E137" s="78" t="s">
        <v>958</v>
      </c>
      <c r="F137" s="52">
        <v>379</v>
      </c>
      <c r="G137" s="78" t="s">
        <v>953</v>
      </c>
      <c r="H137" s="254" t="s">
        <v>404</v>
      </c>
      <c r="I137" s="49" t="s">
        <v>102</v>
      </c>
      <c r="J137" s="52">
        <v>21</v>
      </c>
      <c r="K137" s="46" t="s">
        <v>1914</v>
      </c>
      <c r="L137" s="35">
        <v>571</v>
      </c>
      <c r="M137" s="35">
        <v>591</v>
      </c>
      <c r="N137" s="35">
        <v>503</v>
      </c>
      <c r="O137" s="35">
        <v>523</v>
      </c>
      <c r="P137" s="33" t="s">
        <v>302</v>
      </c>
      <c r="Q137" s="53" t="s">
        <v>954</v>
      </c>
      <c r="R137" s="35" t="s">
        <v>955</v>
      </c>
      <c r="S137" s="33">
        <v>89</v>
      </c>
      <c r="T137" s="37">
        <v>-39.799999999999997</v>
      </c>
      <c r="U137" s="99" t="s">
        <v>610</v>
      </c>
      <c r="V137" s="101" t="s">
        <v>6102</v>
      </c>
      <c r="W137" s="33" t="s">
        <v>297</v>
      </c>
      <c r="X137" s="56" t="s">
        <v>956</v>
      </c>
      <c r="Y137" s="158" t="s">
        <v>6007</v>
      </c>
    </row>
    <row r="138" spans="1:27">
      <c r="A138" s="10" t="s">
        <v>6265</v>
      </c>
      <c r="B138" s="130" t="s">
        <v>959</v>
      </c>
      <c r="C138" s="118" t="s">
        <v>289</v>
      </c>
      <c r="D138" s="52">
        <v>290</v>
      </c>
      <c r="E138" s="78" t="s">
        <v>960</v>
      </c>
      <c r="F138" s="52">
        <v>379</v>
      </c>
      <c r="G138" s="78" t="s">
        <v>961</v>
      </c>
      <c r="H138" s="254" t="s">
        <v>404</v>
      </c>
      <c r="I138" s="49" t="s">
        <v>102</v>
      </c>
      <c r="J138" s="33">
        <v>21</v>
      </c>
      <c r="K138" s="46" t="s">
        <v>1913</v>
      </c>
      <c r="L138" s="35">
        <v>169957</v>
      </c>
      <c r="M138" s="35">
        <v>169977</v>
      </c>
      <c r="N138" s="35">
        <v>169890</v>
      </c>
      <c r="O138" s="35">
        <v>169910</v>
      </c>
      <c r="P138" s="33" t="s">
        <v>293</v>
      </c>
      <c r="Q138" s="53" t="s">
        <v>962</v>
      </c>
      <c r="R138" s="35" t="s">
        <v>963</v>
      </c>
      <c r="S138" s="33">
        <v>88</v>
      </c>
      <c r="T138" s="37">
        <v>-47.3</v>
      </c>
      <c r="U138" s="99" t="s">
        <v>348</v>
      </c>
      <c r="V138" s="101" t="s">
        <v>6102</v>
      </c>
      <c r="W138" s="33" t="s">
        <v>297</v>
      </c>
      <c r="X138" s="56" t="s">
        <v>956</v>
      </c>
      <c r="Y138" s="158" t="s">
        <v>2062</v>
      </c>
    </row>
    <row r="139" spans="1:27">
      <c r="A139" s="10" t="s">
        <v>6265</v>
      </c>
      <c r="B139" s="130" t="s">
        <v>964</v>
      </c>
      <c r="C139" s="118" t="s">
        <v>289</v>
      </c>
      <c r="D139" s="52">
        <v>298</v>
      </c>
      <c r="E139" s="78" t="s">
        <v>965</v>
      </c>
      <c r="F139" s="52">
        <v>379</v>
      </c>
      <c r="G139" s="78" t="s">
        <v>966</v>
      </c>
      <c r="H139" s="254" t="s">
        <v>404</v>
      </c>
      <c r="I139" s="49" t="s">
        <v>102</v>
      </c>
      <c r="J139" s="33">
        <v>21</v>
      </c>
      <c r="K139" s="46" t="s">
        <v>1913</v>
      </c>
      <c r="L139" s="35">
        <v>71682</v>
      </c>
      <c r="M139" s="35">
        <v>71702</v>
      </c>
      <c r="N139" s="35">
        <v>71623</v>
      </c>
      <c r="O139" s="35">
        <v>71643</v>
      </c>
      <c r="P139" s="33" t="s">
        <v>293</v>
      </c>
      <c r="Q139" s="53" t="s">
        <v>967</v>
      </c>
      <c r="R139" s="35" t="s">
        <v>968</v>
      </c>
      <c r="S139" s="33">
        <v>80</v>
      </c>
      <c r="T139" s="37">
        <v>-39.799999999999997</v>
      </c>
      <c r="U139" s="99" t="s">
        <v>355</v>
      </c>
      <c r="V139" s="100" t="s">
        <v>6101</v>
      </c>
      <c r="W139" s="33" t="s">
        <v>307</v>
      </c>
      <c r="X139" s="56" t="s">
        <v>191</v>
      </c>
      <c r="Y139" s="158" t="s">
        <v>2062</v>
      </c>
    </row>
    <row r="140" spans="1:27">
      <c r="A140" s="10" t="s">
        <v>6265</v>
      </c>
      <c r="B140" s="130" t="s">
        <v>969</v>
      </c>
      <c r="C140" s="118" t="s">
        <v>289</v>
      </c>
      <c r="D140" s="52">
        <v>299</v>
      </c>
      <c r="E140" s="78" t="s">
        <v>970</v>
      </c>
      <c r="F140" s="52">
        <v>379</v>
      </c>
      <c r="G140" s="78" t="s">
        <v>971</v>
      </c>
      <c r="H140" s="254" t="s">
        <v>404</v>
      </c>
      <c r="I140" s="49" t="s">
        <v>102</v>
      </c>
      <c r="J140" s="52">
        <v>21</v>
      </c>
      <c r="K140" s="46" t="s">
        <v>1913</v>
      </c>
      <c r="L140" s="35">
        <v>111350</v>
      </c>
      <c r="M140" s="35">
        <v>111370</v>
      </c>
      <c r="N140" s="35">
        <v>111292</v>
      </c>
      <c r="O140" s="35">
        <v>111312</v>
      </c>
      <c r="P140" s="33" t="s">
        <v>293</v>
      </c>
      <c r="Q140" s="53" t="s">
        <v>972</v>
      </c>
      <c r="R140" s="35" t="s">
        <v>973</v>
      </c>
      <c r="S140" s="33">
        <v>79</v>
      </c>
      <c r="T140" s="37">
        <v>-39.299999999999997</v>
      </c>
      <c r="U140" s="99" t="s">
        <v>363</v>
      </c>
      <c r="V140" s="100" t="s">
        <v>6101</v>
      </c>
      <c r="W140" s="33" t="s">
        <v>307</v>
      </c>
      <c r="X140" s="56" t="s">
        <v>191</v>
      </c>
      <c r="Y140" s="158" t="s">
        <v>6110</v>
      </c>
    </row>
    <row r="141" spans="1:27">
      <c r="A141" s="22" t="s">
        <v>974</v>
      </c>
      <c r="B141" s="129"/>
      <c r="C141" s="117"/>
      <c r="D141" s="33"/>
      <c r="E141" s="43"/>
      <c r="F141" s="33"/>
      <c r="G141" s="43"/>
      <c r="H141" s="254"/>
      <c r="I141" s="56"/>
      <c r="J141" s="33"/>
      <c r="K141" s="55"/>
      <c r="L141" s="35"/>
      <c r="M141" s="35"/>
      <c r="N141" s="35"/>
      <c r="O141" s="47"/>
      <c r="P141" s="33"/>
      <c r="Q141" s="53"/>
      <c r="R141" s="35"/>
      <c r="S141" s="37"/>
      <c r="T141" s="37"/>
      <c r="U141" s="99"/>
      <c r="V141" s="100"/>
      <c r="W141" s="33"/>
      <c r="X141" s="31"/>
      <c r="Y141" s="158"/>
    </row>
    <row r="142" spans="1:27">
      <c r="A142" s="9" t="s">
        <v>207</v>
      </c>
      <c r="B142" s="128" t="s">
        <v>975</v>
      </c>
      <c r="C142" s="118" t="s">
        <v>289</v>
      </c>
      <c r="D142" s="52">
        <v>22</v>
      </c>
      <c r="E142" s="78" t="s">
        <v>976</v>
      </c>
      <c r="F142" s="52">
        <v>111</v>
      </c>
      <c r="G142" s="78" t="s">
        <v>977</v>
      </c>
      <c r="H142" s="254" t="s">
        <v>292</v>
      </c>
      <c r="I142" s="49" t="s">
        <v>103</v>
      </c>
      <c r="J142" s="52">
        <v>21</v>
      </c>
      <c r="K142" s="46" t="s">
        <v>1230</v>
      </c>
      <c r="L142" s="35">
        <v>1421103</v>
      </c>
      <c r="M142" s="35">
        <v>1421123</v>
      </c>
      <c r="N142" s="35">
        <v>1421170</v>
      </c>
      <c r="O142" s="35">
        <v>1421190</v>
      </c>
      <c r="P142" s="33" t="s">
        <v>302</v>
      </c>
      <c r="Q142" s="53" t="s">
        <v>978</v>
      </c>
      <c r="R142" s="35" t="s">
        <v>979</v>
      </c>
      <c r="S142" s="33">
        <v>88</v>
      </c>
      <c r="T142" s="37">
        <v>-38.799999999999997</v>
      </c>
      <c r="U142" s="99" t="s">
        <v>296</v>
      </c>
      <c r="V142" s="101" t="s">
        <v>296</v>
      </c>
      <c r="W142" s="51" t="s">
        <v>2</v>
      </c>
      <c r="X142" s="56" t="s">
        <v>169</v>
      </c>
      <c r="Y142" s="160" t="s">
        <v>5994</v>
      </c>
    </row>
    <row r="143" spans="1:27">
      <c r="A143" s="9" t="s">
        <v>207</v>
      </c>
      <c r="B143" s="128" t="s">
        <v>981</v>
      </c>
      <c r="C143" s="118" t="s">
        <v>289</v>
      </c>
      <c r="D143" s="52">
        <v>22</v>
      </c>
      <c r="E143" s="78" t="s">
        <v>982</v>
      </c>
      <c r="F143" s="52">
        <v>114</v>
      </c>
      <c r="G143" s="78" t="s">
        <v>983</v>
      </c>
      <c r="H143" s="254" t="s">
        <v>292</v>
      </c>
      <c r="I143" s="49" t="s">
        <v>103</v>
      </c>
      <c r="J143" s="52">
        <v>21</v>
      </c>
      <c r="K143" s="46" t="s">
        <v>1894</v>
      </c>
      <c r="L143" s="35">
        <v>689364</v>
      </c>
      <c r="M143" s="35">
        <v>689384</v>
      </c>
      <c r="N143" s="35">
        <v>689434</v>
      </c>
      <c r="O143" s="35">
        <v>689454</v>
      </c>
      <c r="P143" s="33" t="s">
        <v>302</v>
      </c>
      <c r="Q143" s="53" t="s">
        <v>984</v>
      </c>
      <c r="R143" s="35" t="s">
        <v>985</v>
      </c>
      <c r="S143" s="33">
        <v>91</v>
      </c>
      <c r="T143" s="37">
        <v>-35.619999999999997</v>
      </c>
      <c r="U143" s="99" t="s">
        <v>305</v>
      </c>
      <c r="V143" s="101" t="s">
        <v>305</v>
      </c>
      <c r="W143" s="33" t="s">
        <v>449</v>
      </c>
      <c r="X143" s="56" t="s">
        <v>170</v>
      </c>
      <c r="Y143" s="160" t="s">
        <v>5995</v>
      </c>
    </row>
    <row r="144" spans="1:27">
      <c r="A144" s="9" t="s">
        <v>208</v>
      </c>
      <c r="B144" s="128" t="s">
        <v>986</v>
      </c>
      <c r="C144" s="118" t="s">
        <v>367</v>
      </c>
      <c r="D144" s="52">
        <v>22</v>
      </c>
      <c r="E144" s="78" t="s">
        <v>987</v>
      </c>
      <c r="F144" s="52">
        <v>134</v>
      </c>
      <c r="G144" s="78" t="s">
        <v>988</v>
      </c>
      <c r="H144" s="254" t="s">
        <v>292</v>
      </c>
      <c r="I144" s="49" t="s">
        <v>104</v>
      </c>
      <c r="J144" s="33">
        <v>21</v>
      </c>
      <c r="K144" s="46" t="s">
        <v>1230</v>
      </c>
      <c r="L144" s="47">
        <v>413076</v>
      </c>
      <c r="M144" s="47">
        <v>413096</v>
      </c>
      <c r="N144" s="47">
        <v>413166</v>
      </c>
      <c r="O144" s="47">
        <v>413186</v>
      </c>
      <c r="P144" s="33" t="s">
        <v>293</v>
      </c>
      <c r="Q144" s="53" t="s">
        <v>989</v>
      </c>
      <c r="R144" s="47" t="s">
        <v>990</v>
      </c>
      <c r="S144" s="33">
        <v>111</v>
      </c>
      <c r="T144" s="37">
        <v>-44.62</v>
      </c>
      <c r="U144" s="99" t="s">
        <v>313</v>
      </c>
      <c r="V144" s="100" t="s">
        <v>313</v>
      </c>
      <c r="W144" s="51" t="s">
        <v>426</v>
      </c>
      <c r="X144" s="56" t="s">
        <v>171</v>
      </c>
      <c r="Y144" s="160" t="s">
        <v>5994</v>
      </c>
    </row>
    <row r="145" spans="1:25">
      <c r="A145" s="9" t="s">
        <v>208</v>
      </c>
      <c r="B145" s="128" t="s">
        <v>991</v>
      </c>
      <c r="C145" s="118" t="s">
        <v>289</v>
      </c>
      <c r="D145" s="52">
        <v>22</v>
      </c>
      <c r="E145" s="78" t="s">
        <v>992</v>
      </c>
      <c r="F145" s="52">
        <v>121</v>
      </c>
      <c r="G145" s="78" t="s">
        <v>993</v>
      </c>
      <c r="H145" s="254" t="s">
        <v>292</v>
      </c>
      <c r="I145" s="49" t="s">
        <v>104</v>
      </c>
      <c r="J145" s="52">
        <v>21</v>
      </c>
      <c r="K145" s="46" t="s">
        <v>1894</v>
      </c>
      <c r="L145" s="35">
        <v>318074</v>
      </c>
      <c r="M145" s="35">
        <v>318094</v>
      </c>
      <c r="N145" s="35">
        <v>318151</v>
      </c>
      <c r="O145" s="35">
        <v>318171</v>
      </c>
      <c r="P145" s="33" t="s">
        <v>293</v>
      </c>
      <c r="Q145" s="53" t="s">
        <v>994</v>
      </c>
      <c r="R145" s="35" t="s">
        <v>995</v>
      </c>
      <c r="S145" s="33">
        <v>98</v>
      </c>
      <c r="T145" s="37">
        <v>-46</v>
      </c>
      <c r="U145" s="99" t="s">
        <v>320</v>
      </c>
      <c r="V145" s="101" t="s">
        <v>320</v>
      </c>
      <c r="W145" s="33" t="s">
        <v>307</v>
      </c>
      <c r="X145" s="56" t="s">
        <v>172</v>
      </c>
      <c r="Y145" s="160" t="s">
        <v>5995</v>
      </c>
    </row>
    <row r="146" spans="1:25">
      <c r="A146" s="22" t="s">
        <v>996</v>
      </c>
      <c r="B146" s="129"/>
      <c r="C146" s="117"/>
      <c r="D146" s="33"/>
      <c r="E146" s="43"/>
      <c r="F146" s="33"/>
      <c r="G146" s="43"/>
      <c r="H146" s="254"/>
      <c r="I146" s="56"/>
      <c r="J146" s="33"/>
      <c r="K146" s="55"/>
      <c r="L146" s="35"/>
      <c r="M146" s="35"/>
      <c r="N146" s="35"/>
      <c r="O146" s="35"/>
      <c r="P146" s="33"/>
      <c r="Q146" s="31"/>
      <c r="R146" s="35"/>
      <c r="S146" s="37"/>
      <c r="T146" s="37"/>
      <c r="U146" s="99"/>
      <c r="V146" s="100"/>
      <c r="W146" s="33"/>
      <c r="X146" s="31"/>
      <c r="Y146" s="158"/>
    </row>
    <row r="147" spans="1:25">
      <c r="A147" s="10" t="s">
        <v>256</v>
      </c>
      <c r="B147" s="130" t="s">
        <v>997</v>
      </c>
      <c r="C147" s="117"/>
      <c r="D147" s="33">
        <v>22</v>
      </c>
      <c r="E147" s="253" t="s">
        <v>6055</v>
      </c>
      <c r="F147" s="250">
        <v>123</v>
      </c>
      <c r="G147" s="251" t="s">
        <v>6056</v>
      </c>
      <c r="H147" s="254" t="s">
        <v>292</v>
      </c>
      <c r="I147" s="31" t="s">
        <v>105</v>
      </c>
      <c r="J147" s="33">
        <v>20</v>
      </c>
      <c r="K147" s="46" t="s">
        <v>998</v>
      </c>
      <c r="L147" s="35">
        <v>63013</v>
      </c>
      <c r="M147" s="35">
        <v>63032</v>
      </c>
      <c r="N147" s="35">
        <v>63093</v>
      </c>
      <c r="O147" s="35">
        <v>63102</v>
      </c>
      <c r="P147" s="33" t="s">
        <v>293</v>
      </c>
      <c r="Q147" s="53" t="s">
        <v>999</v>
      </c>
      <c r="R147" s="47" t="s">
        <v>1000</v>
      </c>
      <c r="S147" s="33">
        <v>100</v>
      </c>
      <c r="T147" s="37">
        <v>-36.4</v>
      </c>
      <c r="U147" s="99" t="s">
        <v>296</v>
      </c>
      <c r="V147" s="101" t="s">
        <v>296</v>
      </c>
      <c r="W147" s="33" t="s">
        <v>307</v>
      </c>
      <c r="X147" s="49" t="s">
        <v>173</v>
      </c>
      <c r="Y147" s="160" t="s">
        <v>6135</v>
      </c>
    </row>
    <row r="148" spans="1:25">
      <c r="A148" s="10" t="s">
        <v>256</v>
      </c>
      <c r="B148" s="130" t="s">
        <v>1001</v>
      </c>
      <c r="C148" s="117"/>
      <c r="D148" s="33"/>
      <c r="E148" s="43" t="s">
        <v>1</v>
      </c>
      <c r="F148" s="33"/>
      <c r="G148" s="43"/>
      <c r="H148" s="254"/>
      <c r="I148" s="31" t="s">
        <v>105</v>
      </c>
      <c r="J148" s="33">
        <v>20</v>
      </c>
      <c r="K148" s="268" t="s">
        <v>6124</v>
      </c>
      <c r="L148" s="35"/>
      <c r="M148" s="35"/>
      <c r="N148" s="35"/>
      <c r="O148" s="35"/>
      <c r="P148" s="33"/>
      <c r="Q148" s="53"/>
      <c r="R148" s="47"/>
      <c r="S148" s="33"/>
      <c r="T148" s="37"/>
      <c r="U148" s="99"/>
      <c r="V148" s="101"/>
      <c r="W148" s="260" t="s">
        <v>6069</v>
      </c>
      <c r="X148" s="49"/>
      <c r="Y148" s="160" t="s">
        <v>6206</v>
      </c>
    </row>
    <row r="149" spans="1:25">
      <c r="A149" s="25" t="s">
        <v>1002</v>
      </c>
      <c r="B149" s="131"/>
      <c r="C149" s="117"/>
      <c r="D149" s="33"/>
      <c r="E149" s="43"/>
      <c r="F149" s="33"/>
      <c r="G149" s="43"/>
      <c r="H149" s="254"/>
      <c r="I149" s="31"/>
      <c r="J149" s="33"/>
      <c r="K149" s="55"/>
      <c r="L149" s="35"/>
      <c r="M149" s="35"/>
      <c r="N149" s="35"/>
      <c r="O149" s="47"/>
      <c r="P149" s="33"/>
      <c r="Q149" s="142"/>
      <c r="R149" s="35"/>
      <c r="S149" s="37"/>
      <c r="T149" s="37"/>
      <c r="U149" s="99"/>
      <c r="V149" s="100"/>
      <c r="W149" s="33"/>
      <c r="X149" s="31"/>
      <c r="Y149" s="158"/>
    </row>
    <row r="150" spans="1:25">
      <c r="A150" s="23" t="s">
        <v>236</v>
      </c>
      <c r="B150" s="132" t="s">
        <v>1003</v>
      </c>
      <c r="C150" s="118"/>
      <c r="D150" s="52">
        <v>294</v>
      </c>
      <c r="E150" s="277" t="s">
        <v>6057</v>
      </c>
      <c r="F150" s="249">
        <v>379</v>
      </c>
      <c r="G150" s="276" t="s">
        <v>6058</v>
      </c>
      <c r="H150" s="254" t="s">
        <v>404</v>
      </c>
      <c r="I150" s="58" t="s">
        <v>107</v>
      </c>
      <c r="J150" s="52">
        <v>21</v>
      </c>
      <c r="K150" s="46" t="s">
        <v>1004</v>
      </c>
      <c r="L150" s="35">
        <v>1043473</v>
      </c>
      <c r="M150" s="35">
        <v>1043493</v>
      </c>
      <c r="N150" s="35">
        <v>1043409</v>
      </c>
      <c r="O150" s="35">
        <v>1043429</v>
      </c>
      <c r="P150" s="33" t="s">
        <v>293</v>
      </c>
      <c r="Q150" s="53" t="s">
        <v>1005</v>
      </c>
      <c r="R150" s="47" t="s">
        <v>1006</v>
      </c>
      <c r="S150" s="33">
        <v>86</v>
      </c>
      <c r="T150" s="37">
        <v>-36.1</v>
      </c>
      <c r="U150" s="99" t="s">
        <v>296</v>
      </c>
      <c r="V150" s="100" t="s">
        <v>296</v>
      </c>
      <c r="W150" s="33" t="s">
        <v>297</v>
      </c>
      <c r="X150" s="53" t="s">
        <v>1007</v>
      </c>
      <c r="Y150" s="160" t="s">
        <v>442</v>
      </c>
    </row>
    <row r="151" spans="1:25">
      <c r="A151" s="23" t="s">
        <v>236</v>
      </c>
      <c r="B151" s="132" t="s">
        <v>1008</v>
      </c>
      <c r="C151" s="118"/>
      <c r="D151" s="52">
        <v>292</v>
      </c>
      <c r="E151" s="277" t="s">
        <v>6067</v>
      </c>
      <c r="F151" s="249">
        <v>378</v>
      </c>
      <c r="G151" s="276" t="s">
        <v>6066</v>
      </c>
      <c r="H151" s="254" t="s">
        <v>404</v>
      </c>
      <c r="I151" s="58" t="s">
        <v>107</v>
      </c>
      <c r="J151" s="52">
        <v>21</v>
      </c>
      <c r="K151" s="46" t="s">
        <v>1009</v>
      </c>
      <c r="L151" s="35">
        <v>916623</v>
      </c>
      <c r="M151" s="35">
        <v>916643</v>
      </c>
      <c r="N151" s="35">
        <v>916560</v>
      </c>
      <c r="O151" s="35">
        <v>916580</v>
      </c>
      <c r="P151" s="33" t="s">
        <v>302</v>
      </c>
      <c r="Q151" s="53" t="s">
        <v>1010</v>
      </c>
      <c r="R151" s="47" t="s">
        <v>1011</v>
      </c>
      <c r="S151" s="33">
        <v>84</v>
      </c>
      <c r="T151" s="37">
        <v>-33.5</v>
      </c>
      <c r="U151" s="99" t="s">
        <v>305</v>
      </c>
      <c r="V151" s="100" t="s">
        <v>305</v>
      </c>
      <c r="W151" s="33" t="s">
        <v>297</v>
      </c>
      <c r="X151" s="53" t="s">
        <v>1012</v>
      </c>
      <c r="Y151" s="160" t="s">
        <v>442</v>
      </c>
    </row>
    <row r="152" spans="1:25">
      <c r="A152" s="8" t="s">
        <v>29</v>
      </c>
      <c r="B152" s="126" t="s">
        <v>29</v>
      </c>
      <c r="C152" s="118" t="s">
        <v>289</v>
      </c>
      <c r="D152" s="52">
        <v>292</v>
      </c>
      <c r="E152" s="78" t="s">
        <v>1013</v>
      </c>
      <c r="F152" s="52">
        <v>379</v>
      </c>
      <c r="G152" s="78" t="s">
        <v>1014</v>
      </c>
      <c r="H152" s="254" t="s">
        <v>404</v>
      </c>
      <c r="I152" s="49" t="s">
        <v>109</v>
      </c>
      <c r="J152" s="33">
        <v>21</v>
      </c>
      <c r="K152" s="46" t="s">
        <v>1915</v>
      </c>
      <c r="L152" s="35">
        <v>4330613</v>
      </c>
      <c r="M152" s="35">
        <v>4330633</v>
      </c>
      <c r="N152" s="35">
        <v>4330548</v>
      </c>
      <c r="O152" s="35">
        <v>4330568</v>
      </c>
      <c r="P152" s="33" t="s">
        <v>302</v>
      </c>
      <c r="Q152" s="53" t="s">
        <v>1015</v>
      </c>
      <c r="R152" s="35" t="s">
        <v>1016</v>
      </c>
      <c r="S152" s="33">
        <v>86</v>
      </c>
      <c r="T152" s="37">
        <v>-34.799999999999997</v>
      </c>
      <c r="U152" s="99" t="s">
        <v>327</v>
      </c>
      <c r="V152" s="100" t="s">
        <v>327</v>
      </c>
      <c r="W152" s="33" t="s">
        <v>307</v>
      </c>
      <c r="X152" s="56" t="s">
        <v>176</v>
      </c>
      <c r="Y152" s="159"/>
    </row>
    <row r="153" spans="1:25">
      <c r="A153" s="10" t="s">
        <v>33</v>
      </c>
      <c r="B153" s="130" t="s">
        <v>33</v>
      </c>
      <c r="C153" s="117"/>
      <c r="D153" s="52">
        <v>22</v>
      </c>
      <c r="E153" s="78" t="s">
        <v>1017</v>
      </c>
      <c r="F153" s="52">
        <v>116</v>
      </c>
      <c r="G153" s="78" t="s">
        <v>1018</v>
      </c>
      <c r="H153" s="254" t="s">
        <v>292</v>
      </c>
      <c r="I153" s="49" t="s">
        <v>110</v>
      </c>
      <c r="J153" s="33">
        <v>21</v>
      </c>
      <c r="K153" s="46" t="s">
        <v>1916</v>
      </c>
      <c r="L153" s="35">
        <v>876761</v>
      </c>
      <c r="M153" s="35">
        <v>876781</v>
      </c>
      <c r="N153" s="35">
        <v>876833</v>
      </c>
      <c r="O153" s="35">
        <v>876853</v>
      </c>
      <c r="P153" s="33" t="s">
        <v>302</v>
      </c>
      <c r="Q153" s="53" t="s">
        <v>1019</v>
      </c>
      <c r="R153" s="35" t="s">
        <v>1020</v>
      </c>
      <c r="S153" s="33">
        <v>93</v>
      </c>
      <c r="T153" s="37">
        <v>-32</v>
      </c>
      <c r="U153" s="99" t="s">
        <v>478</v>
      </c>
      <c r="V153" s="100" t="s">
        <v>478</v>
      </c>
      <c r="W153" s="33" t="s">
        <v>297</v>
      </c>
      <c r="X153" s="56" t="s">
        <v>1021</v>
      </c>
      <c r="Y153" s="161" t="s">
        <v>460</v>
      </c>
    </row>
    <row r="154" spans="1:25">
      <c r="A154" s="22" t="s">
        <v>1022</v>
      </c>
      <c r="B154" s="129"/>
      <c r="C154" s="117"/>
      <c r="D154" s="33"/>
      <c r="E154" s="43"/>
      <c r="F154" s="33"/>
      <c r="G154" s="43"/>
      <c r="H154" s="254"/>
      <c r="I154" s="56"/>
      <c r="J154" s="33"/>
      <c r="K154" s="55"/>
      <c r="L154" s="35"/>
      <c r="M154" s="35"/>
      <c r="N154" s="35"/>
      <c r="O154" s="47"/>
      <c r="P154" s="33"/>
      <c r="Q154" s="31"/>
      <c r="R154" s="35"/>
      <c r="S154" s="37"/>
      <c r="T154" s="37"/>
      <c r="U154" s="99"/>
      <c r="V154" s="100"/>
      <c r="W154" s="33"/>
      <c r="X154" s="32"/>
      <c r="Y154" s="158"/>
    </row>
    <row r="155" spans="1:25">
      <c r="A155" s="8" t="s">
        <v>34</v>
      </c>
      <c r="B155" s="126" t="s">
        <v>1023</v>
      </c>
      <c r="C155" s="118" t="s">
        <v>289</v>
      </c>
      <c r="D155" s="52">
        <v>293</v>
      </c>
      <c r="E155" s="326" t="s">
        <v>1024</v>
      </c>
      <c r="F155" s="52">
        <v>379</v>
      </c>
      <c r="G155" s="326" t="s">
        <v>1025</v>
      </c>
      <c r="H155" s="254" t="s">
        <v>404</v>
      </c>
      <c r="I155" s="49" t="s">
        <v>112</v>
      </c>
      <c r="J155" s="33">
        <v>21</v>
      </c>
      <c r="K155" s="46" t="s">
        <v>1917</v>
      </c>
      <c r="L155" s="35">
        <v>437679</v>
      </c>
      <c r="M155" s="35">
        <v>437699</v>
      </c>
      <c r="N155" s="35">
        <v>437615</v>
      </c>
      <c r="O155" s="35">
        <v>437635</v>
      </c>
      <c r="P155" s="33" t="s">
        <v>302</v>
      </c>
      <c r="Q155" s="53" t="s">
        <v>1026</v>
      </c>
      <c r="R155" s="35" t="s">
        <v>1027</v>
      </c>
      <c r="S155" s="33">
        <v>85</v>
      </c>
      <c r="T155" s="37">
        <v>-33.19</v>
      </c>
      <c r="U155" s="99" t="s">
        <v>296</v>
      </c>
      <c r="V155" s="101" t="s">
        <v>296</v>
      </c>
      <c r="W155" s="33" t="s">
        <v>522</v>
      </c>
      <c r="X155" s="56" t="s">
        <v>1028</v>
      </c>
      <c r="Y155" s="159" t="s">
        <v>1029</v>
      </c>
    </row>
    <row r="156" spans="1:25">
      <c r="A156" s="8" t="s">
        <v>34</v>
      </c>
      <c r="B156" s="126" t="s">
        <v>1030</v>
      </c>
      <c r="C156" s="118" t="s">
        <v>289</v>
      </c>
      <c r="D156" s="52">
        <v>316</v>
      </c>
      <c r="E156" s="326" t="s">
        <v>1031</v>
      </c>
      <c r="F156" s="52">
        <v>379</v>
      </c>
      <c r="G156" s="326" t="s">
        <v>1025</v>
      </c>
      <c r="H156" s="254" t="s">
        <v>404</v>
      </c>
      <c r="I156" s="49" t="s">
        <v>112</v>
      </c>
      <c r="J156" s="33">
        <v>21</v>
      </c>
      <c r="K156" s="46" t="s">
        <v>1917</v>
      </c>
      <c r="L156" s="35">
        <v>397850</v>
      </c>
      <c r="M156" s="35">
        <v>397870</v>
      </c>
      <c r="N156" s="35">
        <v>397809</v>
      </c>
      <c r="O156" s="35">
        <v>397829</v>
      </c>
      <c r="P156" s="33" t="s">
        <v>302</v>
      </c>
      <c r="Q156" s="53" t="s">
        <v>1032</v>
      </c>
      <c r="R156" s="35" t="s">
        <v>1033</v>
      </c>
      <c r="S156" s="33">
        <v>62</v>
      </c>
      <c r="T156" s="37">
        <v>-37.6</v>
      </c>
      <c r="U156" s="99" t="s">
        <v>305</v>
      </c>
      <c r="V156" s="101" t="s">
        <v>305</v>
      </c>
      <c r="W156" s="33" t="s">
        <v>297</v>
      </c>
      <c r="X156" s="56" t="s">
        <v>161</v>
      </c>
      <c r="Y156" s="159" t="s">
        <v>1029</v>
      </c>
    </row>
    <row r="157" spans="1:25">
      <c r="A157" s="8" t="s">
        <v>34</v>
      </c>
      <c r="B157" s="126" t="s">
        <v>1034</v>
      </c>
      <c r="C157" s="118" t="s">
        <v>367</v>
      </c>
      <c r="D157" s="52">
        <v>22</v>
      </c>
      <c r="E157" s="326" t="s">
        <v>1035</v>
      </c>
      <c r="F157" s="52">
        <v>109</v>
      </c>
      <c r="G157" s="326" t="s">
        <v>1036</v>
      </c>
      <c r="H157" s="254" t="s">
        <v>404</v>
      </c>
      <c r="I157" s="49" t="s">
        <v>112</v>
      </c>
      <c r="J157" s="33">
        <v>21</v>
      </c>
      <c r="K157" s="46" t="s">
        <v>1917</v>
      </c>
      <c r="L157" s="35">
        <v>460001</v>
      </c>
      <c r="M157" s="35">
        <v>460021</v>
      </c>
      <c r="N157" s="35">
        <v>459936</v>
      </c>
      <c r="O157" s="47">
        <v>459956</v>
      </c>
      <c r="P157" s="33" t="s">
        <v>302</v>
      </c>
      <c r="Q157" s="53" t="s">
        <v>1037</v>
      </c>
      <c r="R157" s="35" t="s">
        <v>1038</v>
      </c>
      <c r="S157" s="33">
        <v>86</v>
      </c>
      <c r="T157" s="37">
        <v>-37.9</v>
      </c>
      <c r="U157" s="99" t="s">
        <v>313</v>
      </c>
      <c r="V157" s="100" t="s">
        <v>313</v>
      </c>
      <c r="W157" s="33" t="s">
        <v>2053</v>
      </c>
      <c r="X157" s="56" t="s">
        <v>113</v>
      </c>
      <c r="Y157" s="159" t="s">
        <v>1029</v>
      </c>
    </row>
    <row r="158" spans="1:25">
      <c r="A158" s="8" t="s">
        <v>255</v>
      </c>
      <c r="B158" s="126" t="s">
        <v>1039</v>
      </c>
      <c r="C158" s="118" t="s">
        <v>289</v>
      </c>
      <c r="D158" s="52">
        <v>22</v>
      </c>
      <c r="E158" s="78" t="s">
        <v>1040</v>
      </c>
      <c r="F158" s="52">
        <v>112</v>
      </c>
      <c r="G158" s="326" t="s">
        <v>1041</v>
      </c>
      <c r="H158" s="254" t="s">
        <v>292</v>
      </c>
      <c r="I158" s="49" t="s">
        <v>113</v>
      </c>
      <c r="J158" s="33">
        <v>21</v>
      </c>
      <c r="K158" s="46" t="s">
        <v>1917</v>
      </c>
      <c r="L158" s="35">
        <v>382039</v>
      </c>
      <c r="M158" s="35">
        <v>382059</v>
      </c>
      <c r="N158" s="35">
        <v>382107</v>
      </c>
      <c r="O158" s="35">
        <v>382127</v>
      </c>
      <c r="P158" s="33" t="s">
        <v>302</v>
      </c>
      <c r="Q158" s="53" t="s">
        <v>1042</v>
      </c>
      <c r="R158" s="47" t="s">
        <v>1043</v>
      </c>
      <c r="S158" s="33">
        <v>89</v>
      </c>
      <c r="T158" s="37">
        <v>-37.799999999999997</v>
      </c>
      <c r="U158" s="99" t="s">
        <v>320</v>
      </c>
      <c r="V158" s="100" t="s">
        <v>320</v>
      </c>
      <c r="W158" s="33" t="s">
        <v>297</v>
      </c>
      <c r="X158" s="56" t="s">
        <v>1044</v>
      </c>
      <c r="Y158" s="159" t="s">
        <v>1029</v>
      </c>
    </row>
    <row r="159" spans="1:25">
      <c r="A159" s="8" t="s">
        <v>255</v>
      </c>
      <c r="B159" s="126" t="s">
        <v>1045</v>
      </c>
      <c r="C159" s="118" t="s">
        <v>367</v>
      </c>
      <c r="D159" s="52">
        <v>22</v>
      </c>
      <c r="E159" s="78" t="s">
        <v>1046</v>
      </c>
      <c r="F159" s="52">
        <v>119</v>
      </c>
      <c r="G159" s="78" t="s">
        <v>1047</v>
      </c>
      <c r="H159" s="254" t="s">
        <v>292</v>
      </c>
      <c r="I159" s="49" t="s">
        <v>113</v>
      </c>
      <c r="J159" s="33">
        <v>21</v>
      </c>
      <c r="K159" s="46" t="s">
        <v>1917</v>
      </c>
      <c r="L159" s="35">
        <v>391466</v>
      </c>
      <c r="M159" s="35">
        <v>391486</v>
      </c>
      <c r="N159" s="35">
        <v>391539</v>
      </c>
      <c r="O159" s="35">
        <v>391559</v>
      </c>
      <c r="P159" s="33" t="s">
        <v>302</v>
      </c>
      <c r="Q159" s="53" t="s">
        <v>1048</v>
      </c>
      <c r="R159" s="47" t="s">
        <v>1049</v>
      </c>
      <c r="S159" s="33">
        <v>96</v>
      </c>
      <c r="T159" s="37">
        <v>-35.1</v>
      </c>
      <c r="U159" s="99" t="s">
        <v>327</v>
      </c>
      <c r="V159" s="101" t="s">
        <v>1050</v>
      </c>
      <c r="W159" s="51" t="s">
        <v>598</v>
      </c>
      <c r="X159" s="56" t="s">
        <v>164</v>
      </c>
      <c r="Y159" s="159" t="s">
        <v>1029</v>
      </c>
    </row>
    <row r="160" spans="1:25">
      <c r="A160" s="8" t="s">
        <v>255</v>
      </c>
      <c r="B160" s="126" t="s">
        <v>1051</v>
      </c>
      <c r="C160" s="118" t="s">
        <v>367</v>
      </c>
      <c r="D160" s="52">
        <v>22</v>
      </c>
      <c r="E160" s="78" t="s">
        <v>1052</v>
      </c>
      <c r="F160" s="52">
        <v>101</v>
      </c>
      <c r="G160" s="78" t="s">
        <v>1053</v>
      </c>
      <c r="H160" s="254" t="s">
        <v>292</v>
      </c>
      <c r="I160" s="49" t="s">
        <v>113</v>
      </c>
      <c r="J160" s="33">
        <v>21</v>
      </c>
      <c r="K160" s="46" t="s">
        <v>1917</v>
      </c>
      <c r="L160" s="35">
        <v>377993</v>
      </c>
      <c r="M160" s="35">
        <v>378013</v>
      </c>
      <c r="N160" s="35">
        <v>378048</v>
      </c>
      <c r="O160" s="35">
        <v>378068</v>
      </c>
      <c r="P160" s="33" t="s">
        <v>302</v>
      </c>
      <c r="Q160" s="53" t="s">
        <v>1054</v>
      </c>
      <c r="R160" s="47" t="s">
        <v>1055</v>
      </c>
      <c r="S160" s="33">
        <v>78</v>
      </c>
      <c r="T160" s="37">
        <v>-41.7</v>
      </c>
      <c r="U160" s="99" t="s">
        <v>334</v>
      </c>
      <c r="V160" s="100" t="s">
        <v>1050</v>
      </c>
      <c r="W160" s="51" t="s">
        <v>314</v>
      </c>
      <c r="X160" s="56" t="s">
        <v>164</v>
      </c>
      <c r="Y160" s="159" t="s">
        <v>1029</v>
      </c>
    </row>
    <row r="161" spans="1:25">
      <c r="A161" s="8" t="s">
        <v>255</v>
      </c>
      <c r="B161" s="126" t="s">
        <v>1056</v>
      </c>
      <c r="C161" s="118" t="s">
        <v>367</v>
      </c>
      <c r="D161" s="52">
        <v>22</v>
      </c>
      <c r="E161" s="326" t="s">
        <v>1057</v>
      </c>
      <c r="F161" s="52">
        <v>103</v>
      </c>
      <c r="G161" s="326" t="s">
        <v>1058</v>
      </c>
      <c r="H161" s="254" t="s">
        <v>292</v>
      </c>
      <c r="I161" s="49" t="s">
        <v>113</v>
      </c>
      <c r="J161" s="33">
        <v>21</v>
      </c>
      <c r="K161" s="46" t="s">
        <v>1917</v>
      </c>
      <c r="L161" s="35">
        <v>372149</v>
      </c>
      <c r="M161" s="35">
        <v>372169</v>
      </c>
      <c r="N161" s="35">
        <v>372206</v>
      </c>
      <c r="O161" s="35">
        <v>372226</v>
      </c>
      <c r="P161" s="33" t="s">
        <v>302</v>
      </c>
      <c r="Q161" s="53" t="s">
        <v>1059</v>
      </c>
      <c r="R161" s="47" t="s">
        <v>1060</v>
      </c>
      <c r="S161" s="33">
        <v>80</v>
      </c>
      <c r="T161" s="37">
        <v>-37.799999999999997</v>
      </c>
      <c r="U161" s="99" t="s">
        <v>341</v>
      </c>
      <c r="V161" s="100" t="s">
        <v>1050</v>
      </c>
      <c r="W161" s="51" t="s">
        <v>314</v>
      </c>
      <c r="X161" s="56" t="s">
        <v>164</v>
      </c>
      <c r="Y161" s="159" t="s">
        <v>1029</v>
      </c>
    </row>
    <row r="162" spans="1:25">
      <c r="A162" s="20" t="s">
        <v>20</v>
      </c>
      <c r="B162" s="125"/>
      <c r="C162" s="117"/>
      <c r="D162" s="33"/>
      <c r="E162" s="43"/>
      <c r="F162" s="33"/>
      <c r="G162" s="43"/>
      <c r="H162" s="254"/>
      <c r="I162" s="56"/>
      <c r="J162" s="33"/>
      <c r="K162" s="48"/>
      <c r="L162" s="35"/>
      <c r="M162" s="35"/>
      <c r="N162" s="35"/>
      <c r="O162" s="35"/>
      <c r="P162" s="33"/>
      <c r="Q162" s="32"/>
      <c r="R162" s="35"/>
      <c r="S162" s="33"/>
      <c r="T162" s="37"/>
      <c r="U162" s="99"/>
      <c r="V162" s="100"/>
      <c r="W162" s="33"/>
      <c r="X162" s="31"/>
      <c r="Y162" s="158"/>
    </row>
    <row r="163" spans="1:25">
      <c r="A163" s="9" t="s">
        <v>20</v>
      </c>
      <c r="B163" s="128" t="s">
        <v>1061</v>
      </c>
      <c r="C163" s="118" t="s">
        <v>289</v>
      </c>
      <c r="D163" s="52">
        <v>291</v>
      </c>
      <c r="E163" s="78" t="s">
        <v>1062</v>
      </c>
      <c r="F163" s="52">
        <v>379</v>
      </c>
      <c r="G163" s="326" t="s">
        <v>1063</v>
      </c>
      <c r="H163" s="254" t="s">
        <v>404</v>
      </c>
      <c r="I163" s="49" t="s">
        <v>114</v>
      </c>
      <c r="J163" s="52">
        <v>21</v>
      </c>
      <c r="K163" s="46" t="s">
        <v>1918</v>
      </c>
      <c r="L163" s="35">
        <v>819177</v>
      </c>
      <c r="M163" s="35">
        <v>819197</v>
      </c>
      <c r="N163" s="35">
        <v>819111</v>
      </c>
      <c r="O163" s="35">
        <v>819131</v>
      </c>
      <c r="P163" s="33" t="s">
        <v>293</v>
      </c>
      <c r="Q163" s="53" t="s">
        <v>1064</v>
      </c>
      <c r="R163" s="35" t="s">
        <v>1065</v>
      </c>
      <c r="S163" s="33">
        <v>87</v>
      </c>
      <c r="T163" s="37">
        <v>-39.76</v>
      </c>
      <c r="U163" s="99" t="s">
        <v>296</v>
      </c>
      <c r="V163" s="100" t="s">
        <v>296</v>
      </c>
      <c r="W163" s="50" t="s">
        <v>407</v>
      </c>
      <c r="X163" s="56" t="s">
        <v>178</v>
      </c>
      <c r="Y163" s="159"/>
    </row>
    <row r="164" spans="1:25">
      <c r="A164" s="22" t="s">
        <v>240</v>
      </c>
      <c r="B164" s="129"/>
      <c r="C164" s="117"/>
      <c r="D164" s="33"/>
      <c r="E164" s="43"/>
      <c r="F164" s="33"/>
      <c r="G164" s="43"/>
      <c r="H164" s="254"/>
      <c r="I164" s="57"/>
      <c r="J164" s="33"/>
      <c r="K164" s="55"/>
      <c r="L164" s="35"/>
      <c r="M164" s="35"/>
      <c r="N164" s="35"/>
      <c r="O164" s="35"/>
      <c r="P164" s="33"/>
      <c r="Q164" s="31"/>
      <c r="R164" s="35"/>
      <c r="S164" s="37"/>
      <c r="T164" s="37"/>
      <c r="U164" s="99"/>
      <c r="V164" s="100"/>
      <c r="W164" s="33" t="s">
        <v>1</v>
      </c>
      <c r="X164" s="31"/>
      <c r="Y164" s="158"/>
    </row>
    <row r="165" spans="1:25">
      <c r="A165" s="8" t="s">
        <v>240</v>
      </c>
      <c r="B165" s="126" t="s">
        <v>1066</v>
      </c>
      <c r="C165" s="118" t="s">
        <v>289</v>
      </c>
      <c r="D165" s="52">
        <v>303</v>
      </c>
      <c r="E165" s="78" t="s">
        <v>1067</v>
      </c>
      <c r="F165" s="52">
        <v>379</v>
      </c>
      <c r="G165" s="78" t="s">
        <v>1068</v>
      </c>
      <c r="H165" s="254" t="s">
        <v>404</v>
      </c>
      <c r="I165" s="49" t="s">
        <v>115</v>
      </c>
      <c r="J165" s="33">
        <v>21</v>
      </c>
      <c r="K165" s="46" t="s">
        <v>1863</v>
      </c>
      <c r="L165" s="35">
        <v>263010</v>
      </c>
      <c r="M165" s="35">
        <v>263030</v>
      </c>
      <c r="N165" s="35">
        <v>262956</v>
      </c>
      <c r="O165" s="35">
        <v>262976</v>
      </c>
      <c r="P165" s="33" t="s">
        <v>302</v>
      </c>
      <c r="Q165" s="53" t="s">
        <v>1069</v>
      </c>
      <c r="R165" s="35" t="s">
        <v>1070</v>
      </c>
      <c r="S165" s="33">
        <v>75</v>
      </c>
      <c r="T165" s="37">
        <v>-31.72</v>
      </c>
      <c r="U165" s="99" t="s">
        <v>296</v>
      </c>
      <c r="V165" s="101" t="s">
        <v>296</v>
      </c>
      <c r="W165" s="33" t="s">
        <v>307</v>
      </c>
      <c r="X165" s="56" t="s">
        <v>179</v>
      </c>
      <c r="Y165" s="159"/>
    </row>
    <row r="166" spans="1:25">
      <c r="A166" s="22" t="s">
        <v>241</v>
      </c>
      <c r="B166" s="129"/>
      <c r="C166" s="117"/>
      <c r="D166" s="33"/>
      <c r="E166" s="43"/>
      <c r="F166" s="33"/>
      <c r="G166" s="43"/>
      <c r="H166" s="254"/>
      <c r="I166" s="32"/>
      <c r="J166" s="33"/>
      <c r="K166" s="55"/>
      <c r="L166" s="35"/>
      <c r="M166" s="35"/>
      <c r="N166" s="35"/>
      <c r="O166" s="47"/>
      <c r="P166" s="33"/>
      <c r="Q166" s="31"/>
      <c r="R166" s="35"/>
      <c r="S166" s="37"/>
      <c r="T166" s="37"/>
      <c r="U166" s="99"/>
      <c r="V166" s="100"/>
      <c r="W166" s="33"/>
      <c r="X166" s="31"/>
      <c r="Y166" s="158"/>
    </row>
    <row r="167" spans="1:25">
      <c r="A167" s="8" t="s">
        <v>241</v>
      </c>
      <c r="B167" s="126" t="s">
        <v>1071</v>
      </c>
      <c r="C167" s="118" t="s">
        <v>289</v>
      </c>
      <c r="D167" s="52">
        <v>22</v>
      </c>
      <c r="E167" s="78" t="s">
        <v>1072</v>
      </c>
      <c r="F167" s="52">
        <v>113</v>
      </c>
      <c r="G167" s="78" t="s">
        <v>1073</v>
      </c>
      <c r="H167" s="254" t="s">
        <v>292</v>
      </c>
      <c r="I167" s="49" t="s">
        <v>116</v>
      </c>
      <c r="J167" s="33">
        <v>21</v>
      </c>
      <c r="K167" s="46" t="s">
        <v>1919</v>
      </c>
      <c r="L167" s="35">
        <v>33423</v>
      </c>
      <c r="M167" s="35">
        <v>33443</v>
      </c>
      <c r="N167" s="35">
        <v>33491</v>
      </c>
      <c r="O167" s="35">
        <v>33512</v>
      </c>
      <c r="P167" s="33" t="s">
        <v>293</v>
      </c>
      <c r="Q167" s="53" t="s">
        <v>1074</v>
      </c>
      <c r="R167" s="35" t="s">
        <v>1075</v>
      </c>
      <c r="S167" s="33">
        <v>90</v>
      </c>
      <c r="T167" s="37">
        <v>-40.4</v>
      </c>
      <c r="U167" s="99" t="s">
        <v>296</v>
      </c>
      <c r="V167" s="100" t="s">
        <v>296</v>
      </c>
      <c r="W167" s="33" t="s">
        <v>307</v>
      </c>
      <c r="X167" s="56" t="s">
        <v>190</v>
      </c>
      <c r="Y167" s="159"/>
    </row>
    <row r="168" spans="1:25">
      <c r="A168" s="22" t="s">
        <v>32</v>
      </c>
      <c r="B168" s="129"/>
      <c r="C168" s="117"/>
      <c r="D168" s="33"/>
      <c r="E168" s="43"/>
      <c r="F168" s="33"/>
      <c r="G168" s="43"/>
      <c r="H168" s="254"/>
      <c r="I168" s="57"/>
      <c r="J168" s="33"/>
      <c r="K168" s="55"/>
      <c r="L168" s="35"/>
      <c r="M168" s="35"/>
      <c r="N168" s="35"/>
      <c r="O168" s="35"/>
      <c r="P168" s="33"/>
      <c r="Q168" s="31"/>
      <c r="R168" s="35"/>
      <c r="S168" s="37"/>
      <c r="T168" s="37"/>
      <c r="U168" s="99"/>
      <c r="V168" s="101"/>
      <c r="W168" s="33"/>
      <c r="X168" s="31"/>
      <c r="Y168" s="158"/>
    </row>
    <row r="169" spans="1:25">
      <c r="A169" s="8" t="s">
        <v>32</v>
      </c>
      <c r="B169" s="126" t="s">
        <v>1076</v>
      </c>
      <c r="C169" s="118" t="s">
        <v>289</v>
      </c>
      <c r="D169" s="52">
        <v>304</v>
      </c>
      <c r="E169" s="78" t="s">
        <v>1077</v>
      </c>
      <c r="F169" s="52">
        <v>379</v>
      </c>
      <c r="G169" s="78" t="s">
        <v>1078</v>
      </c>
      <c r="H169" s="254" t="s">
        <v>404</v>
      </c>
      <c r="I169" s="49" t="s">
        <v>117</v>
      </c>
      <c r="J169" s="33">
        <v>21</v>
      </c>
      <c r="K169" s="46" t="s">
        <v>1868</v>
      </c>
      <c r="L169" s="35">
        <v>288718</v>
      </c>
      <c r="M169" s="35">
        <v>288738</v>
      </c>
      <c r="N169" s="35">
        <v>288665</v>
      </c>
      <c r="O169" s="35">
        <v>288685</v>
      </c>
      <c r="P169" s="33" t="s">
        <v>293</v>
      </c>
      <c r="Q169" s="53" t="s">
        <v>1079</v>
      </c>
      <c r="R169" s="35" t="s">
        <v>1080</v>
      </c>
      <c r="S169" s="33">
        <v>74</v>
      </c>
      <c r="T169" s="37">
        <v>-33.4</v>
      </c>
      <c r="U169" s="99" t="s">
        <v>296</v>
      </c>
      <c r="V169" s="100" t="s">
        <v>296</v>
      </c>
      <c r="W169" s="33" t="s">
        <v>307</v>
      </c>
      <c r="X169" s="56" t="s">
        <v>180</v>
      </c>
      <c r="Y169" s="159"/>
    </row>
    <row r="170" spans="1:25">
      <c r="A170" s="22" t="s">
        <v>242</v>
      </c>
      <c r="B170" s="129"/>
      <c r="C170" s="117"/>
      <c r="D170" s="33"/>
      <c r="E170" s="43"/>
      <c r="F170" s="33"/>
      <c r="G170" s="43"/>
      <c r="H170" s="254"/>
      <c r="I170" s="57"/>
      <c r="J170" s="33"/>
      <c r="K170" s="55"/>
      <c r="L170" s="35"/>
      <c r="M170" s="35"/>
      <c r="N170" s="35"/>
      <c r="O170" s="47"/>
      <c r="P170" s="33"/>
      <c r="Q170" s="31"/>
      <c r="R170" s="35"/>
      <c r="S170" s="37"/>
      <c r="T170" s="37"/>
      <c r="U170" s="99"/>
      <c r="V170" s="100"/>
      <c r="W170" s="33"/>
      <c r="X170" s="31"/>
      <c r="Y170" s="158"/>
    </row>
    <row r="171" spans="1:25">
      <c r="A171" s="8" t="s">
        <v>242</v>
      </c>
      <c r="B171" s="126" t="s">
        <v>1081</v>
      </c>
      <c r="C171" s="118" t="s">
        <v>289</v>
      </c>
      <c r="D171" s="52">
        <v>301</v>
      </c>
      <c r="E171" s="78" t="s">
        <v>1082</v>
      </c>
      <c r="F171" s="52">
        <v>379</v>
      </c>
      <c r="G171" s="78" t="s">
        <v>1083</v>
      </c>
      <c r="H171" s="254" t="s">
        <v>404</v>
      </c>
      <c r="I171" s="49" t="s">
        <v>118</v>
      </c>
      <c r="J171" s="33">
        <v>21</v>
      </c>
      <c r="K171" s="46" t="s">
        <v>1920</v>
      </c>
      <c r="L171" s="280">
        <v>1129749</v>
      </c>
      <c r="M171" s="35">
        <v>1129770</v>
      </c>
      <c r="N171" s="35">
        <v>1129694</v>
      </c>
      <c r="O171" s="35">
        <v>1129714</v>
      </c>
      <c r="P171" s="33" t="s">
        <v>293</v>
      </c>
      <c r="Q171" s="53" t="s">
        <v>1084</v>
      </c>
      <c r="R171" s="35" t="s">
        <v>1085</v>
      </c>
      <c r="S171" s="33">
        <v>77</v>
      </c>
      <c r="T171" s="37">
        <v>-30</v>
      </c>
      <c r="U171" s="99" t="s">
        <v>296</v>
      </c>
      <c r="V171" s="101" t="s">
        <v>296</v>
      </c>
      <c r="W171" s="51" t="s">
        <v>2</v>
      </c>
      <c r="X171" s="56" t="s">
        <v>181</v>
      </c>
      <c r="Y171" s="159"/>
    </row>
    <row r="172" spans="1:25">
      <c r="A172" s="22" t="s">
        <v>25</v>
      </c>
      <c r="B172" s="129"/>
      <c r="C172" s="117"/>
      <c r="D172" s="33"/>
      <c r="E172" s="43"/>
      <c r="F172" s="33"/>
      <c r="G172" s="43"/>
      <c r="H172" s="254"/>
      <c r="I172" s="57"/>
      <c r="J172" s="33"/>
      <c r="K172" s="55"/>
      <c r="L172" s="35"/>
      <c r="M172" s="35"/>
      <c r="N172" s="35"/>
      <c r="O172" s="47"/>
      <c r="P172" s="33"/>
      <c r="Q172" s="31"/>
      <c r="R172" s="35"/>
      <c r="S172" s="37"/>
      <c r="T172" s="37"/>
      <c r="U172" s="99"/>
      <c r="V172" s="100"/>
      <c r="W172" s="33"/>
      <c r="X172" s="31"/>
      <c r="Y172" s="308"/>
    </row>
    <row r="173" spans="1:25">
      <c r="A173" s="8" t="s">
        <v>25</v>
      </c>
      <c r="B173" s="126" t="s">
        <v>1086</v>
      </c>
      <c r="C173" s="117"/>
      <c r="D173" s="33">
        <v>295</v>
      </c>
      <c r="E173" s="251" t="s">
        <v>6059</v>
      </c>
      <c r="F173" s="250">
        <v>379</v>
      </c>
      <c r="G173" s="324" t="s">
        <v>6060</v>
      </c>
      <c r="H173" s="254" t="s">
        <v>404</v>
      </c>
      <c r="I173" s="49" t="s">
        <v>119</v>
      </c>
      <c r="J173" s="52">
        <v>21</v>
      </c>
      <c r="K173" s="46" t="s">
        <v>1921</v>
      </c>
      <c r="L173" s="35">
        <v>982228</v>
      </c>
      <c r="M173" s="35">
        <v>982248</v>
      </c>
      <c r="N173" s="35">
        <v>982166</v>
      </c>
      <c r="O173" s="35">
        <v>982186</v>
      </c>
      <c r="P173" s="33" t="s">
        <v>293</v>
      </c>
      <c r="Q173" s="53" t="s">
        <v>1087</v>
      </c>
      <c r="R173" s="35" t="s">
        <v>1088</v>
      </c>
      <c r="S173" s="33">
        <v>83</v>
      </c>
      <c r="T173" s="37">
        <v>-31.4</v>
      </c>
      <c r="U173" s="99" t="s">
        <v>296</v>
      </c>
      <c r="V173" s="100" t="s">
        <v>296</v>
      </c>
      <c r="W173" s="51" t="s">
        <v>407</v>
      </c>
      <c r="X173" s="49" t="s">
        <v>182</v>
      </c>
      <c r="Y173" s="158"/>
    </row>
    <row r="174" spans="1:25">
      <c r="A174" s="22" t="s">
        <v>1089</v>
      </c>
      <c r="B174" s="129"/>
      <c r="C174" s="117"/>
      <c r="D174" s="33"/>
      <c r="E174" s="43"/>
      <c r="F174" s="33"/>
      <c r="G174" s="43"/>
      <c r="H174" s="254"/>
      <c r="I174" s="57"/>
      <c r="J174" s="33"/>
      <c r="K174" s="55"/>
      <c r="L174" s="35"/>
      <c r="M174" s="35"/>
      <c r="N174" s="35"/>
      <c r="O174" s="35"/>
      <c r="P174" s="33"/>
      <c r="Q174" s="31"/>
      <c r="R174" s="35"/>
      <c r="S174" s="37"/>
      <c r="T174" s="37"/>
      <c r="U174" s="99"/>
      <c r="V174" s="100"/>
      <c r="W174" s="33"/>
      <c r="X174" s="31"/>
      <c r="Y174" s="158"/>
    </row>
    <row r="175" spans="1:25">
      <c r="A175" s="8" t="s">
        <v>209</v>
      </c>
      <c r="B175" s="126" t="s">
        <v>6119</v>
      </c>
      <c r="C175" s="117"/>
      <c r="D175" s="33">
        <v>22</v>
      </c>
      <c r="E175" s="329" t="s">
        <v>6061</v>
      </c>
      <c r="F175" s="249">
        <v>91</v>
      </c>
      <c r="G175" s="251" t="s">
        <v>6062</v>
      </c>
      <c r="H175" s="254" t="s">
        <v>292</v>
      </c>
      <c r="I175" s="49" t="s">
        <v>121</v>
      </c>
      <c r="J175" s="33">
        <v>21</v>
      </c>
      <c r="K175" s="46" t="s">
        <v>1090</v>
      </c>
      <c r="L175" s="35">
        <v>92512</v>
      </c>
      <c r="M175" s="35">
        <v>92532</v>
      </c>
      <c r="N175" s="35">
        <v>92559</v>
      </c>
      <c r="O175" s="35">
        <v>92579</v>
      </c>
      <c r="P175" s="33" t="s">
        <v>302</v>
      </c>
      <c r="Q175" s="53" t="s">
        <v>1091</v>
      </c>
      <c r="R175" s="47" t="s">
        <v>1092</v>
      </c>
      <c r="S175" s="33">
        <v>68</v>
      </c>
      <c r="T175" s="37">
        <v>-29</v>
      </c>
      <c r="U175" s="101" t="s">
        <v>296</v>
      </c>
      <c r="V175" s="101" t="s">
        <v>296</v>
      </c>
      <c r="W175" s="33" t="s">
        <v>297</v>
      </c>
      <c r="X175" s="49" t="s">
        <v>1093</v>
      </c>
      <c r="Y175" s="161"/>
    </row>
    <row r="176" spans="1:25">
      <c r="A176" s="8" t="s">
        <v>209</v>
      </c>
      <c r="B176" s="126" t="s">
        <v>6118</v>
      </c>
      <c r="C176" s="117"/>
      <c r="D176" s="33">
        <v>22</v>
      </c>
      <c r="E176" s="253" t="s">
        <v>6063</v>
      </c>
      <c r="F176" s="249">
        <v>95</v>
      </c>
      <c r="G176" s="251" t="s">
        <v>6064</v>
      </c>
      <c r="H176" s="254" t="s">
        <v>292</v>
      </c>
      <c r="I176" s="49" t="s">
        <v>121</v>
      </c>
      <c r="J176" s="33">
        <v>21</v>
      </c>
      <c r="K176" s="46" t="s">
        <v>1094</v>
      </c>
      <c r="L176" s="35">
        <v>276851</v>
      </c>
      <c r="M176" s="35">
        <v>276871</v>
      </c>
      <c r="N176" s="35">
        <v>276902</v>
      </c>
      <c r="O176" s="35">
        <v>276922</v>
      </c>
      <c r="P176" s="33" t="s">
        <v>302</v>
      </c>
      <c r="Q176" s="53" t="s">
        <v>1095</v>
      </c>
      <c r="R176" s="35" t="s">
        <v>1096</v>
      </c>
      <c r="S176" s="33">
        <v>72</v>
      </c>
      <c r="T176" s="37">
        <v>-36.299999999999997</v>
      </c>
      <c r="U176" s="101" t="s">
        <v>305</v>
      </c>
      <c r="V176" s="101" t="s">
        <v>305</v>
      </c>
      <c r="W176" s="33" t="s">
        <v>297</v>
      </c>
      <c r="X176" s="49" t="s">
        <v>1097</v>
      </c>
      <c r="Y176" s="161"/>
    </row>
    <row r="177" spans="1:25">
      <c r="A177" s="22" t="s">
        <v>243</v>
      </c>
      <c r="B177" s="129"/>
      <c r="C177" s="117"/>
      <c r="D177" s="33"/>
      <c r="E177" s="43"/>
      <c r="F177" s="33"/>
      <c r="G177" s="43"/>
      <c r="H177" s="254"/>
      <c r="I177" s="57"/>
      <c r="J177" s="33"/>
      <c r="K177" s="55"/>
      <c r="L177" s="35"/>
      <c r="M177" s="35"/>
      <c r="N177" s="35"/>
      <c r="O177" s="47"/>
      <c r="P177" s="33"/>
      <c r="Q177" s="31"/>
      <c r="R177" s="35"/>
      <c r="S177" s="37"/>
      <c r="T177" s="37"/>
      <c r="U177" s="99"/>
      <c r="V177" s="100"/>
      <c r="W177" s="33"/>
      <c r="X177" s="31"/>
      <c r="Y177" s="158"/>
    </row>
    <row r="178" spans="1:25">
      <c r="A178" s="9" t="s">
        <v>243</v>
      </c>
      <c r="B178" s="128" t="s">
        <v>1098</v>
      </c>
      <c r="C178" s="117"/>
      <c r="D178" s="52">
        <v>22</v>
      </c>
      <c r="E178" s="78" t="s">
        <v>1099</v>
      </c>
      <c r="F178" s="52">
        <v>118</v>
      </c>
      <c r="G178" s="78" t="s">
        <v>1100</v>
      </c>
      <c r="H178" s="254" t="s">
        <v>292</v>
      </c>
      <c r="I178" s="49" t="s">
        <v>122</v>
      </c>
      <c r="J178" s="33">
        <v>21</v>
      </c>
      <c r="K178" s="46" t="s">
        <v>1922</v>
      </c>
      <c r="L178" s="35">
        <v>868808</v>
      </c>
      <c r="M178" s="35">
        <v>868828</v>
      </c>
      <c r="N178" s="35">
        <v>868882</v>
      </c>
      <c r="O178" s="35">
        <v>868902</v>
      </c>
      <c r="P178" s="33" t="s">
        <v>302</v>
      </c>
      <c r="Q178" s="53" t="s">
        <v>1101</v>
      </c>
      <c r="R178" s="35" t="s">
        <v>1102</v>
      </c>
      <c r="S178" s="33">
        <v>95</v>
      </c>
      <c r="T178" s="37">
        <v>-36.1</v>
      </c>
      <c r="U178" s="99" t="s">
        <v>296</v>
      </c>
      <c r="V178" s="101" t="s">
        <v>296</v>
      </c>
      <c r="W178" s="33" t="s">
        <v>449</v>
      </c>
      <c r="X178" s="56" t="s">
        <v>185</v>
      </c>
      <c r="Y178" s="161"/>
    </row>
    <row r="179" spans="1:25">
      <c r="A179" s="22" t="s">
        <v>27</v>
      </c>
      <c r="B179" s="129"/>
      <c r="C179" s="117"/>
      <c r="D179" s="33"/>
      <c r="E179" s="43"/>
      <c r="F179" s="33"/>
      <c r="G179" s="43"/>
      <c r="H179" s="254"/>
      <c r="I179" s="57"/>
      <c r="J179" s="33"/>
      <c r="K179" s="55"/>
      <c r="L179" s="35"/>
      <c r="M179" s="35"/>
      <c r="N179" s="35"/>
      <c r="O179" s="47"/>
      <c r="P179" s="33"/>
      <c r="Q179" s="31"/>
      <c r="R179" s="35"/>
      <c r="S179" s="37"/>
      <c r="T179" s="37"/>
      <c r="U179" s="99"/>
      <c r="V179" s="101"/>
      <c r="W179" s="33"/>
      <c r="X179" s="31"/>
      <c r="Y179" s="158"/>
    </row>
    <row r="180" spans="1:25">
      <c r="A180" s="10" t="s">
        <v>27</v>
      </c>
      <c r="B180" s="130" t="s">
        <v>1103</v>
      </c>
      <c r="C180" s="117" t="s">
        <v>289</v>
      </c>
      <c r="D180" s="33">
        <v>310</v>
      </c>
      <c r="E180" s="43" t="s">
        <v>1104</v>
      </c>
      <c r="F180" s="33">
        <v>379</v>
      </c>
      <c r="G180" s="43" t="s">
        <v>1105</v>
      </c>
      <c r="H180" s="254" t="s">
        <v>404</v>
      </c>
      <c r="I180" s="53" t="s">
        <v>124</v>
      </c>
      <c r="J180" s="52">
        <v>24</v>
      </c>
      <c r="K180" s="55" t="s">
        <v>1923</v>
      </c>
      <c r="L180" s="35">
        <v>610327</v>
      </c>
      <c r="M180" s="35">
        <v>610350</v>
      </c>
      <c r="N180" s="35">
        <v>610283</v>
      </c>
      <c r="O180" s="35">
        <v>610306</v>
      </c>
      <c r="P180" s="33" t="s">
        <v>293</v>
      </c>
      <c r="Q180" s="53" t="s">
        <v>1106</v>
      </c>
      <c r="R180" s="47" t="s">
        <v>1107</v>
      </c>
      <c r="S180" s="33">
        <v>68</v>
      </c>
      <c r="T180" s="37">
        <v>-23.8</v>
      </c>
      <c r="U180" s="99" t="s">
        <v>296</v>
      </c>
      <c r="V180" s="100" t="s">
        <v>296</v>
      </c>
      <c r="W180" s="33" t="s">
        <v>449</v>
      </c>
      <c r="X180" s="49" t="s">
        <v>188</v>
      </c>
      <c r="Y180" s="159"/>
    </row>
    <row r="181" spans="1:25" ht="16" thickBot="1">
      <c r="A181" s="26" t="s">
        <v>6023</v>
      </c>
      <c r="B181" s="133"/>
      <c r="C181" s="119"/>
      <c r="D181" s="62"/>
      <c r="E181" s="300"/>
      <c r="F181" s="62"/>
      <c r="G181" s="300"/>
      <c r="H181" s="86"/>
      <c r="I181" s="92"/>
      <c r="J181" s="60"/>
      <c r="K181" s="86"/>
      <c r="L181" s="61"/>
      <c r="M181" s="61"/>
      <c r="N181" s="61"/>
      <c r="O181" s="61"/>
      <c r="P181" s="62"/>
      <c r="Q181" s="92"/>
      <c r="R181" s="61"/>
      <c r="S181" s="62"/>
      <c r="T181" s="63"/>
      <c r="U181" s="102"/>
      <c r="V181" s="103"/>
      <c r="W181" s="62"/>
      <c r="X181" s="108"/>
      <c r="Y181" s="163"/>
    </row>
    <row r="182" spans="1:25">
      <c r="A182" s="27" t="s">
        <v>6027</v>
      </c>
      <c r="B182" s="134"/>
      <c r="C182" s="120"/>
      <c r="D182" s="64"/>
      <c r="E182" s="295"/>
      <c r="F182" s="64"/>
      <c r="G182" s="295"/>
      <c r="H182" s="65"/>
      <c r="I182" s="93"/>
      <c r="J182" s="66"/>
      <c r="K182" s="67"/>
      <c r="L182" s="68"/>
      <c r="M182" s="68"/>
      <c r="N182" s="68"/>
      <c r="O182" s="68"/>
      <c r="P182" s="66"/>
      <c r="Q182" s="93"/>
      <c r="R182" s="68"/>
      <c r="S182" s="66"/>
      <c r="T182" s="69"/>
      <c r="U182" s="104"/>
      <c r="V182" s="105"/>
      <c r="W182" s="66"/>
      <c r="X182" s="109"/>
      <c r="Y182" s="164"/>
    </row>
    <row r="183" spans="1:25">
      <c r="A183" s="22" t="s">
        <v>1108</v>
      </c>
      <c r="B183" s="129" t="s">
        <v>1108</v>
      </c>
      <c r="C183" s="117"/>
      <c r="D183" s="33"/>
      <c r="E183" s="43"/>
      <c r="F183" s="33"/>
      <c r="G183" s="43"/>
      <c r="H183" s="55"/>
      <c r="I183" s="57"/>
      <c r="J183" s="33"/>
      <c r="K183" s="55"/>
      <c r="L183" s="35"/>
      <c r="M183" s="35"/>
      <c r="N183" s="35"/>
      <c r="O183" s="47"/>
      <c r="P183" s="33"/>
      <c r="Q183" s="31"/>
      <c r="R183" s="35"/>
      <c r="S183" s="37"/>
      <c r="T183" s="37"/>
      <c r="U183" s="99"/>
      <c r="V183" s="100"/>
      <c r="W183" s="33"/>
      <c r="X183" s="31"/>
      <c r="Y183" s="158"/>
    </row>
    <row r="184" spans="1:25">
      <c r="A184" s="10" t="s">
        <v>1108</v>
      </c>
      <c r="B184" s="130" t="s">
        <v>1109</v>
      </c>
      <c r="C184" s="117"/>
      <c r="D184" s="52">
        <v>22</v>
      </c>
      <c r="E184" s="78" t="s">
        <v>1110</v>
      </c>
      <c r="F184" s="52">
        <v>257</v>
      </c>
      <c r="G184" s="78" t="s">
        <v>1111</v>
      </c>
      <c r="H184" s="55" t="s">
        <v>292</v>
      </c>
      <c r="I184" s="49" t="s">
        <v>123</v>
      </c>
      <c r="J184" s="52">
        <v>21</v>
      </c>
      <c r="K184" s="46" t="s">
        <v>1900</v>
      </c>
      <c r="L184" s="35">
        <v>733618</v>
      </c>
      <c r="M184" s="35">
        <v>733638</v>
      </c>
      <c r="N184" s="35">
        <v>733831</v>
      </c>
      <c r="O184" s="35">
        <v>733851</v>
      </c>
      <c r="P184" s="33" t="s">
        <v>302</v>
      </c>
      <c r="Q184" s="53" t="s">
        <v>1112</v>
      </c>
      <c r="R184" s="35" t="s">
        <v>1113</v>
      </c>
      <c r="S184" s="33">
        <v>234</v>
      </c>
      <c r="T184" s="37">
        <v>-54.26</v>
      </c>
      <c r="U184" s="99" t="s">
        <v>296</v>
      </c>
      <c r="V184" s="100" t="s">
        <v>296</v>
      </c>
      <c r="W184" s="33" t="s">
        <v>307</v>
      </c>
      <c r="X184" s="56" t="s">
        <v>186</v>
      </c>
      <c r="Y184" s="161" t="s">
        <v>460</v>
      </c>
    </row>
    <row r="185" spans="1:25">
      <c r="A185" s="10" t="s">
        <v>1108</v>
      </c>
      <c r="B185" s="130" t="s">
        <v>1114</v>
      </c>
      <c r="C185" s="117"/>
      <c r="D185" s="52">
        <v>22</v>
      </c>
      <c r="E185" s="78" t="s">
        <v>1115</v>
      </c>
      <c r="F185" s="52">
        <v>257</v>
      </c>
      <c r="G185" s="78" t="s">
        <v>1116</v>
      </c>
      <c r="H185" s="55" t="s">
        <v>292</v>
      </c>
      <c r="I185" s="49" t="s">
        <v>123</v>
      </c>
      <c r="J185" s="52">
        <v>21</v>
      </c>
      <c r="K185" s="46" t="s">
        <v>1924</v>
      </c>
      <c r="L185" s="35">
        <v>594507</v>
      </c>
      <c r="M185" s="35">
        <v>594527</v>
      </c>
      <c r="N185" s="35">
        <v>594720</v>
      </c>
      <c r="O185" s="35">
        <v>594740</v>
      </c>
      <c r="P185" s="33" t="s">
        <v>302</v>
      </c>
      <c r="Q185" s="53" t="s">
        <v>1117</v>
      </c>
      <c r="R185" s="35" t="s">
        <v>1118</v>
      </c>
      <c r="S185" s="33">
        <v>234</v>
      </c>
      <c r="T185" s="37">
        <v>-57.2</v>
      </c>
      <c r="U185" s="99" t="s">
        <v>305</v>
      </c>
      <c r="V185" s="100" t="s">
        <v>305</v>
      </c>
      <c r="W185" s="33" t="s">
        <v>297</v>
      </c>
      <c r="X185" s="56" t="s">
        <v>1119</v>
      </c>
      <c r="Y185" s="161" t="s">
        <v>460</v>
      </c>
    </row>
    <row r="186" spans="1:25">
      <c r="A186" s="10" t="s">
        <v>1108</v>
      </c>
      <c r="B186" s="130" t="s">
        <v>1120</v>
      </c>
      <c r="C186" s="117"/>
      <c r="D186" s="52">
        <v>22</v>
      </c>
      <c r="E186" s="78" t="s">
        <v>1121</v>
      </c>
      <c r="F186" s="52">
        <v>257</v>
      </c>
      <c r="G186" s="78" t="s">
        <v>1122</v>
      </c>
      <c r="H186" s="55" t="s">
        <v>292</v>
      </c>
      <c r="I186" s="49" t="s">
        <v>123</v>
      </c>
      <c r="J186" s="52">
        <v>21</v>
      </c>
      <c r="K186" s="46" t="s">
        <v>1925</v>
      </c>
      <c r="L186" s="35">
        <v>637516</v>
      </c>
      <c r="M186" s="35">
        <v>637536</v>
      </c>
      <c r="N186" s="35">
        <v>637729</v>
      </c>
      <c r="O186" s="35">
        <v>637749</v>
      </c>
      <c r="P186" s="33" t="s">
        <v>302</v>
      </c>
      <c r="Q186" s="53" t="s">
        <v>1123</v>
      </c>
      <c r="R186" s="35" t="s">
        <v>1124</v>
      </c>
      <c r="S186" s="33">
        <v>234</v>
      </c>
      <c r="T186" s="37">
        <v>-75</v>
      </c>
      <c r="U186" s="99" t="s">
        <v>313</v>
      </c>
      <c r="V186" s="100" t="s">
        <v>313</v>
      </c>
      <c r="W186" s="33" t="s">
        <v>297</v>
      </c>
      <c r="X186" s="56" t="s">
        <v>1125</v>
      </c>
      <c r="Y186" s="161" t="s">
        <v>460</v>
      </c>
    </row>
    <row r="187" spans="1:25">
      <c r="A187" s="10" t="s">
        <v>1108</v>
      </c>
      <c r="B187" s="130" t="s">
        <v>1126</v>
      </c>
      <c r="C187" s="117"/>
      <c r="D187" s="52">
        <v>22</v>
      </c>
      <c r="E187" s="78" t="s">
        <v>1127</v>
      </c>
      <c r="F187" s="52">
        <v>259</v>
      </c>
      <c r="G187" s="78" t="s">
        <v>1128</v>
      </c>
      <c r="H187" s="55" t="s">
        <v>292</v>
      </c>
      <c r="I187" s="49" t="s">
        <v>123</v>
      </c>
      <c r="J187" s="52">
        <v>21</v>
      </c>
      <c r="K187" s="46" t="s">
        <v>1926</v>
      </c>
      <c r="L187" s="35">
        <v>252952</v>
      </c>
      <c r="M187" s="35">
        <v>252972</v>
      </c>
      <c r="N187" s="35">
        <v>253167</v>
      </c>
      <c r="O187" s="35">
        <v>253187</v>
      </c>
      <c r="P187" s="33" t="s">
        <v>293</v>
      </c>
      <c r="Q187" s="53" t="s">
        <v>1129</v>
      </c>
      <c r="R187" s="35" t="s">
        <v>1130</v>
      </c>
      <c r="S187" s="33">
        <v>236</v>
      </c>
      <c r="T187" s="37">
        <v>-64.900000000000006</v>
      </c>
      <c r="U187" s="99" t="s">
        <v>320</v>
      </c>
      <c r="V187" s="100" t="s">
        <v>320</v>
      </c>
      <c r="W187" s="33" t="s">
        <v>297</v>
      </c>
      <c r="X187" s="56" t="s">
        <v>1131</v>
      </c>
      <c r="Y187" s="161" t="s">
        <v>460</v>
      </c>
    </row>
    <row r="188" spans="1:25">
      <c r="A188" s="10" t="s">
        <v>1108</v>
      </c>
      <c r="B188" s="130" t="s">
        <v>1132</v>
      </c>
      <c r="C188" s="117"/>
      <c r="D188" s="52">
        <v>22</v>
      </c>
      <c r="E188" s="78" t="s">
        <v>1133</v>
      </c>
      <c r="F188" s="52">
        <v>226</v>
      </c>
      <c r="G188" s="78" t="s">
        <v>1134</v>
      </c>
      <c r="H188" s="55" t="s">
        <v>292</v>
      </c>
      <c r="I188" s="49" t="s">
        <v>123</v>
      </c>
      <c r="J188" s="52">
        <v>21</v>
      </c>
      <c r="K188" s="46" t="s">
        <v>1927</v>
      </c>
      <c r="L188" s="35">
        <v>247786</v>
      </c>
      <c r="M188" s="35">
        <v>247806</v>
      </c>
      <c r="N188" s="35">
        <v>247968</v>
      </c>
      <c r="O188" s="35">
        <v>247988</v>
      </c>
      <c r="P188" s="33" t="s">
        <v>302</v>
      </c>
      <c r="Q188" s="53" t="s">
        <v>1135</v>
      </c>
      <c r="R188" s="35" t="s">
        <v>1136</v>
      </c>
      <c r="S188" s="33">
        <v>203</v>
      </c>
      <c r="T188" s="37">
        <v>-60.4</v>
      </c>
      <c r="U188" s="99" t="s">
        <v>327</v>
      </c>
      <c r="V188" s="100" t="s">
        <v>327</v>
      </c>
      <c r="W188" s="33" t="s">
        <v>522</v>
      </c>
      <c r="X188" s="56" t="s">
        <v>187</v>
      </c>
      <c r="Y188" s="161" t="s">
        <v>460</v>
      </c>
    </row>
    <row r="189" spans="1:25">
      <c r="A189" s="10" t="s">
        <v>1108</v>
      </c>
      <c r="B189" s="130" t="s">
        <v>1137</v>
      </c>
      <c r="C189" s="117"/>
      <c r="D189" s="33">
        <v>22</v>
      </c>
      <c r="E189" s="43" t="s">
        <v>1138</v>
      </c>
      <c r="F189" s="33">
        <v>241</v>
      </c>
      <c r="G189" s="43" t="s">
        <v>1139</v>
      </c>
      <c r="H189" s="55" t="s">
        <v>292</v>
      </c>
      <c r="I189" s="53" t="s">
        <v>123</v>
      </c>
      <c r="J189" s="52">
        <v>21</v>
      </c>
      <c r="K189" s="55" t="s">
        <v>1928</v>
      </c>
      <c r="L189" s="35">
        <v>889597</v>
      </c>
      <c r="M189" s="35">
        <v>889617</v>
      </c>
      <c r="N189" s="35">
        <v>889795</v>
      </c>
      <c r="O189" s="35">
        <v>889813</v>
      </c>
      <c r="P189" s="33" t="s">
        <v>302</v>
      </c>
      <c r="Q189" s="53" t="s">
        <v>1140</v>
      </c>
      <c r="R189" s="35" t="s">
        <v>1141</v>
      </c>
      <c r="S189" s="33">
        <v>218</v>
      </c>
      <c r="T189" s="37">
        <v>-63.5</v>
      </c>
      <c r="U189" s="100" t="s">
        <v>334</v>
      </c>
      <c r="V189" s="100" t="s">
        <v>334</v>
      </c>
      <c r="W189" s="33" t="s">
        <v>297</v>
      </c>
      <c r="X189" s="53" t="s">
        <v>1142</v>
      </c>
      <c r="Y189" s="161" t="s">
        <v>460</v>
      </c>
    </row>
    <row r="190" spans="1:25">
      <c r="A190" s="10" t="s">
        <v>1108</v>
      </c>
      <c r="B190" s="130" t="s">
        <v>1143</v>
      </c>
      <c r="C190" s="117"/>
      <c r="D190" s="33">
        <v>22</v>
      </c>
      <c r="E190" s="43" t="s">
        <v>1144</v>
      </c>
      <c r="F190" s="33">
        <v>228</v>
      </c>
      <c r="G190" s="43" t="s">
        <v>1145</v>
      </c>
      <c r="H190" s="55" t="s">
        <v>292</v>
      </c>
      <c r="I190" s="53" t="s">
        <v>123</v>
      </c>
      <c r="J190" s="52">
        <v>21</v>
      </c>
      <c r="K190" s="55" t="s">
        <v>1929</v>
      </c>
      <c r="L190" s="35">
        <v>1293308</v>
      </c>
      <c r="M190" s="35">
        <v>1293328</v>
      </c>
      <c r="N190" s="35">
        <v>1293439</v>
      </c>
      <c r="O190" s="35">
        <v>1293513</v>
      </c>
      <c r="P190" s="33" t="s">
        <v>302</v>
      </c>
      <c r="Q190" s="53" t="s">
        <v>1146</v>
      </c>
      <c r="R190" s="35" t="s">
        <v>1147</v>
      </c>
      <c r="S190" s="33">
        <v>205</v>
      </c>
      <c r="T190" s="37">
        <v>-53.6</v>
      </c>
      <c r="U190" s="100" t="s">
        <v>341</v>
      </c>
      <c r="V190" s="100" t="s">
        <v>341</v>
      </c>
      <c r="W190" s="33" t="s">
        <v>297</v>
      </c>
      <c r="X190" s="53" t="s">
        <v>1148</v>
      </c>
      <c r="Y190" s="161" t="s">
        <v>460</v>
      </c>
    </row>
    <row r="191" spans="1:25">
      <c r="A191" s="10" t="s">
        <v>1108</v>
      </c>
      <c r="B191" s="130" t="s">
        <v>1149</v>
      </c>
      <c r="C191" s="117"/>
      <c r="D191" s="52">
        <v>22</v>
      </c>
      <c r="E191" s="78" t="s">
        <v>1150</v>
      </c>
      <c r="F191" s="52">
        <v>258</v>
      </c>
      <c r="G191" s="78" t="s">
        <v>1151</v>
      </c>
      <c r="H191" s="55" t="s">
        <v>292</v>
      </c>
      <c r="I191" s="49" t="s">
        <v>123</v>
      </c>
      <c r="J191" s="52">
        <v>21</v>
      </c>
      <c r="K191" s="46" t="s">
        <v>1930</v>
      </c>
      <c r="L191" s="35">
        <v>507422</v>
      </c>
      <c r="M191" s="35">
        <v>507442</v>
      </c>
      <c r="N191" s="35">
        <v>507636</v>
      </c>
      <c r="O191" s="35">
        <v>507656</v>
      </c>
      <c r="P191" s="33" t="s">
        <v>302</v>
      </c>
      <c r="Q191" s="53" t="s">
        <v>1152</v>
      </c>
      <c r="R191" s="35" t="s">
        <v>1153</v>
      </c>
      <c r="S191" s="33">
        <v>235</v>
      </c>
      <c r="T191" s="37">
        <v>-49.1</v>
      </c>
      <c r="U191" s="99" t="s">
        <v>478</v>
      </c>
      <c r="V191" s="101" t="s">
        <v>478</v>
      </c>
      <c r="W191" s="33" t="s">
        <v>297</v>
      </c>
      <c r="X191" s="56" t="s">
        <v>1154</v>
      </c>
      <c r="Y191" s="161" t="s">
        <v>460</v>
      </c>
    </row>
    <row r="192" spans="1:25">
      <c r="A192" s="10" t="s">
        <v>1108</v>
      </c>
      <c r="B192" s="130" t="s">
        <v>1155</v>
      </c>
      <c r="C192" s="117"/>
      <c r="D192" s="52">
        <v>22</v>
      </c>
      <c r="E192" s="78" t="s">
        <v>1156</v>
      </c>
      <c r="F192" s="52">
        <v>258</v>
      </c>
      <c r="G192" s="78" t="s">
        <v>1157</v>
      </c>
      <c r="H192" s="55" t="s">
        <v>292</v>
      </c>
      <c r="I192" s="49" t="s">
        <v>123</v>
      </c>
      <c r="J192" s="52">
        <v>21</v>
      </c>
      <c r="K192" s="46" t="s">
        <v>1931</v>
      </c>
      <c r="L192" s="35">
        <v>266091</v>
      </c>
      <c r="M192" s="35">
        <v>266111</v>
      </c>
      <c r="N192" s="35">
        <v>266305</v>
      </c>
      <c r="O192" s="35">
        <v>266325</v>
      </c>
      <c r="P192" s="33" t="s">
        <v>302</v>
      </c>
      <c r="Q192" s="53" t="s">
        <v>1158</v>
      </c>
      <c r="R192" s="35" t="s">
        <v>1159</v>
      </c>
      <c r="S192" s="33">
        <v>235</v>
      </c>
      <c r="T192" s="37">
        <v>-54.7</v>
      </c>
      <c r="U192" s="99" t="s">
        <v>610</v>
      </c>
      <c r="V192" s="101" t="s">
        <v>610</v>
      </c>
      <c r="W192" s="33" t="s">
        <v>297</v>
      </c>
      <c r="X192" s="56" t="s">
        <v>1160</v>
      </c>
      <c r="Y192" s="161" t="s">
        <v>460</v>
      </c>
    </row>
    <row r="193" spans="1:25">
      <c r="A193" s="10" t="s">
        <v>1108</v>
      </c>
      <c r="B193" s="130" t="s">
        <v>1161</v>
      </c>
      <c r="C193" s="117"/>
      <c r="D193" s="52">
        <v>22</v>
      </c>
      <c r="E193" s="78" t="s">
        <v>1162</v>
      </c>
      <c r="F193" s="52">
        <v>255</v>
      </c>
      <c r="G193" s="78" t="s">
        <v>1163</v>
      </c>
      <c r="H193" s="55" t="s">
        <v>292</v>
      </c>
      <c r="I193" s="49" t="s">
        <v>123</v>
      </c>
      <c r="J193" s="52">
        <v>21</v>
      </c>
      <c r="K193" s="46" t="s">
        <v>1932</v>
      </c>
      <c r="L193" s="35">
        <v>682321</v>
      </c>
      <c r="M193" s="35">
        <v>682341</v>
      </c>
      <c r="N193" s="35">
        <v>682532</v>
      </c>
      <c r="O193" s="35">
        <v>682552</v>
      </c>
      <c r="P193" s="33" t="s">
        <v>302</v>
      </c>
      <c r="Q193" s="53" t="s">
        <v>1164</v>
      </c>
      <c r="R193" s="35" t="s">
        <v>1165</v>
      </c>
      <c r="S193" s="33">
        <v>232</v>
      </c>
      <c r="T193" s="37">
        <v>-50.8</v>
      </c>
      <c r="U193" s="99" t="s">
        <v>348</v>
      </c>
      <c r="V193" s="100" t="s">
        <v>754</v>
      </c>
      <c r="W193" s="33" t="s">
        <v>297</v>
      </c>
      <c r="X193" s="56" t="s">
        <v>1166</v>
      </c>
      <c r="Y193" s="161" t="s">
        <v>460</v>
      </c>
    </row>
    <row r="194" spans="1:25">
      <c r="A194" s="10" t="s">
        <v>1108</v>
      </c>
      <c r="B194" s="130" t="s">
        <v>1167</v>
      </c>
      <c r="C194" s="117"/>
      <c r="D194" s="52">
        <v>22</v>
      </c>
      <c r="E194" s="78" t="s">
        <v>1168</v>
      </c>
      <c r="F194" s="52">
        <v>261</v>
      </c>
      <c r="G194" s="78" t="s">
        <v>1169</v>
      </c>
      <c r="H194" s="55" t="s">
        <v>292</v>
      </c>
      <c r="I194" s="49" t="s">
        <v>123</v>
      </c>
      <c r="J194" s="52">
        <v>21</v>
      </c>
      <c r="K194" s="46" t="s">
        <v>1933</v>
      </c>
      <c r="L194" s="35">
        <v>110704</v>
      </c>
      <c r="M194" s="35">
        <v>110724</v>
      </c>
      <c r="N194" s="35">
        <v>110921</v>
      </c>
      <c r="O194" s="35">
        <v>110941</v>
      </c>
      <c r="P194" s="33" t="s">
        <v>302</v>
      </c>
      <c r="Q194" s="53" t="s">
        <v>1170</v>
      </c>
      <c r="R194" s="35" t="s">
        <v>1171</v>
      </c>
      <c r="S194" s="33">
        <v>238</v>
      </c>
      <c r="T194" s="37">
        <v>-49.26</v>
      </c>
      <c r="U194" s="99" t="s">
        <v>355</v>
      </c>
      <c r="V194" s="101" t="s">
        <v>754</v>
      </c>
      <c r="W194" s="33" t="s">
        <v>297</v>
      </c>
      <c r="X194" s="56" t="s">
        <v>1166</v>
      </c>
      <c r="Y194" s="161" t="s">
        <v>460</v>
      </c>
    </row>
    <row r="195" spans="1:25">
      <c r="A195" s="10" t="s">
        <v>1108</v>
      </c>
      <c r="B195" s="130" t="s">
        <v>1172</v>
      </c>
      <c r="C195" s="117"/>
      <c r="D195" s="52">
        <v>22</v>
      </c>
      <c r="E195" s="78" t="s">
        <v>1173</v>
      </c>
      <c r="F195" s="52">
        <v>235</v>
      </c>
      <c r="G195" s="78" t="s">
        <v>1174</v>
      </c>
      <c r="H195" s="55" t="s">
        <v>292</v>
      </c>
      <c r="I195" s="49" t="s">
        <v>123</v>
      </c>
      <c r="J195" s="52">
        <v>21</v>
      </c>
      <c r="K195" s="46" t="s">
        <v>1846</v>
      </c>
      <c r="L195" s="35">
        <v>1646757</v>
      </c>
      <c r="M195" s="35">
        <v>1646777</v>
      </c>
      <c r="N195" s="35">
        <v>1646948</v>
      </c>
      <c r="O195" s="35">
        <v>1646968</v>
      </c>
      <c r="P195" s="33" t="s">
        <v>293</v>
      </c>
      <c r="Q195" s="53" t="s">
        <v>1175</v>
      </c>
      <c r="R195" s="35" t="s">
        <v>1176</v>
      </c>
      <c r="S195" s="33">
        <v>212</v>
      </c>
      <c r="T195" s="37">
        <v>-45.1</v>
      </c>
      <c r="U195" s="99" t="s">
        <v>363</v>
      </c>
      <c r="V195" s="100" t="s">
        <v>363</v>
      </c>
      <c r="W195" s="33" t="s">
        <v>297</v>
      </c>
      <c r="X195" s="56" t="s">
        <v>1177</v>
      </c>
      <c r="Y195" s="161" t="s">
        <v>460</v>
      </c>
    </row>
    <row r="196" spans="1:25">
      <c r="A196" s="10" t="s">
        <v>1108</v>
      </c>
      <c r="B196" s="130" t="s">
        <v>1178</v>
      </c>
      <c r="C196" s="117"/>
      <c r="D196" s="52">
        <v>22</v>
      </c>
      <c r="E196" s="78" t="s">
        <v>1179</v>
      </c>
      <c r="F196" s="52">
        <v>259</v>
      </c>
      <c r="G196" s="78" t="s">
        <v>1180</v>
      </c>
      <c r="H196" s="55" t="s">
        <v>292</v>
      </c>
      <c r="I196" s="49" t="s">
        <v>123</v>
      </c>
      <c r="J196" s="52">
        <v>21</v>
      </c>
      <c r="K196" s="46" t="s">
        <v>1934</v>
      </c>
      <c r="L196" s="35">
        <v>4635233</v>
      </c>
      <c r="M196" s="35">
        <v>4635253</v>
      </c>
      <c r="N196" s="35">
        <v>4635448</v>
      </c>
      <c r="O196" s="35">
        <v>4635468</v>
      </c>
      <c r="P196" s="33" t="s">
        <v>293</v>
      </c>
      <c r="Q196" s="53" t="s">
        <v>1181</v>
      </c>
      <c r="R196" s="35" t="s">
        <v>1182</v>
      </c>
      <c r="S196" s="33">
        <v>236</v>
      </c>
      <c r="T196" s="37">
        <v>-47.7</v>
      </c>
      <c r="U196" s="99" t="s">
        <v>633</v>
      </c>
      <c r="V196" s="100" t="s">
        <v>633</v>
      </c>
      <c r="W196" s="33" t="s">
        <v>297</v>
      </c>
      <c r="X196" s="56" t="s">
        <v>1183</v>
      </c>
      <c r="Y196" s="161" t="s">
        <v>460</v>
      </c>
    </row>
    <row r="197" spans="1:25">
      <c r="A197" s="10" t="s">
        <v>1108</v>
      </c>
      <c r="B197" s="130" t="s">
        <v>1184</v>
      </c>
      <c r="C197" s="117"/>
      <c r="D197" s="33">
        <v>22</v>
      </c>
      <c r="E197" s="279" t="s">
        <v>6065</v>
      </c>
      <c r="F197" s="250">
        <v>236</v>
      </c>
      <c r="G197" s="276" t="s">
        <v>6113</v>
      </c>
      <c r="H197" s="55" t="s">
        <v>292</v>
      </c>
      <c r="I197" s="49" t="s">
        <v>123</v>
      </c>
      <c r="J197" s="52">
        <v>21</v>
      </c>
      <c r="K197" s="46" t="s">
        <v>1935</v>
      </c>
      <c r="L197" s="35">
        <v>1361450</v>
      </c>
      <c r="M197" s="35">
        <v>1361470</v>
      </c>
      <c r="N197" s="35">
        <v>1361646</v>
      </c>
      <c r="O197" s="35">
        <v>1361666</v>
      </c>
      <c r="P197" s="33" t="s">
        <v>302</v>
      </c>
      <c r="Q197" s="287" t="s">
        <v>6114</v>
      </c>
      <c r="R197" s="257" t="s">
        <v>6115</v>
      </c>
      <c r="S197" s="33">
        <v>216</v>
      </c>
      <c r="T197" s="37">
        <v>-36.299999999999997</v>
      </c>
      <c r="U197" s="99" t="s">
        <v>639</v>
      </c>
      <c r="V197" s="101" t="s">
        <v>639</v>
      </c>
      <c r="W197" s="33" t="s">
        <v>297</v>
      </c>
      <c r="X197" s="49" t="s">
        <v>6116</v>
      </c>
      <c r="Y197" s="161" t="s">
        <v>460</v>
      </c>
    </row>
    <row r="198" spans="1:25">
      <c r="A198" s="10" t="s">
        <v>1108</v>
      </c>
      <c r="B198" s="130" t="s">
        <v>1190</v>
      </c>
      <c r="C198" s="117"/>
      <c r="D198" s="33">
        <v>22</v>
      </c>
      <c r="E198" s="43" t="s">
        <v>1187</v>
      </c>
      <c r="F198" s="33">
        <v>258</v>
      </c>
      <c r="G198" s="43" t="s">
        <v>1188</v>
      </c>
      <c r="H198" s="55" t="s">
        <v>292</v>
      </c>
      <c r="I198" s="53" t="s">
        <v>123</v>
      </c>
      <c r="J198" s="52">
        <v>21</v>
      </c>
      <c r="K198" s="55" t="s">
        <v>1936</v>
      </c>
      <c r="L198" s="35">
        <v>576719</v>
      </c>
      <c r="M198" s="35">
        <v>576739</v>
      </c>
      <c r="N198" s="35">
        <v>576935</v>
      </c>
      <c r="O198" s="35">
        <v>576955</v>
      </c>
      <c r="P198" s="33" t="s">
        <v>302</v>
      </c>
      <c r="Q198" s="53" t="s">
        <v>1185</v>
      </c>
      <c r="R198" s="35" t="s">
        <v>1189</v>
      </c>
      <c r="S198" s="33">
        <v>235</v>
      </c>
      <c r="T198" s="37">
        <v>-44.5</v>
      </c>
      <c r="U198" s="99" t="s">
        <v>645</v>
      </c>
      <c r="V198" s="100" t="s">
        <v>645</v>
      </c>
      <c r="W198" s="33" t="s">
        <v>297</v>
      </c>
      <c r="X198" s="53" t="s">
        <v>1186</v>
      </c>
      <c r="Y198" s="160" t="s">
        <v>2063</v>
      </c>
    </row>
    <row r="199" spans="1:25">
      <c r="A199" s="10" t="s">
        <v>1108</v>
      </c>
      <c r="B199" s="130" t="s">
        <v>1196</v>
      </c>
      <c r="C199" s="117"/>
      <c r="D199" s="52">
        <v>22</v>
      </c>
      <c r="E199" s="78" t="s">
        <v>1191</v>
      </c>
      <c r="F199" s="52">
        <v>238</v>
      </c>
      <c r="G199" s="78" t="s">
        <v>1192</v>
      </c>
      <c r="H199" s="55" t="s">
        <v>292</v>
      </c>
      <c r="I199" s="49" t="s">
        <v>123</v>
      </c>
      <c r="J199" s="52">
        <v>21</v>
      </c>
      <c r="K199" s="46" t="s">
        <v>1873</v>
      </c>
      <c r="L199" s="35">
        <v>2183277</v>
      </c>
      <c r="M199" s="35">
        <v>2183297</v>
      </c>
      <c r="N199" s="35">
        <v>2183471</v>
      </c>
      <c r="O199" s="35">
        <v>2183491</v>
      </c>
      <c r="P199" s="33" t="s">
        <v>293</v>
      </c>
      <c r="Q199" s="53" t="s">
        <v>1193</v>
      </c>
      <c r="R199" s="35" t="s">
        <v>1194</v>
      </c>
      <c r="S199" s="33">
        <v>215</v>
      </c>
      <c r="T199" s="37">
        <v>-50.6</v>
      </c>
      <c r="U199" s="99" t="s">
        <v>652</v>
      </c>
      <c r="V199" s="100" t="s">
        <v>652</v>
      </c>
      <c r="W199" s="33" t="s">
        <v>297</v>
      </c>
      <c r="X199" s="56" t="s">
        <v>1195</v>
      </c>
      <c r="Y199" s="161" t="s">
        <v>460</v>
      </c>
    </row>
    <row r="200" spans="1:25">
      <c r="A200" s="10" t="s">
        <v>1108</v>
      </c>
      <c r="B200" s="130" t="s">
        <v>1202</v>
      </c>
      <c r="C200" s="117"/>
      <c r="D200" s="52">
        <v>22</v>
      </c>
      <c r="E200" s="78" t="s">
        <v>1197</v>
      </c>
      <c r="F200" s="52">
        <v>226</v>
      </c>
      <c r="G200" s="78" t="s">
        <v>1198</v>
      </c>
      <c r="H200" s="55" t="s">
        <v>292</v>
      </c>
      <c r="I200" s="49" t="s">
        <v>123</v>
      </c>
      <c r="J200" s="52">
        <v>21</v>
      </c>
      <c r="K200" s="46" t="s">
        <v>1937</v>
      </c>
      <c r="L200" s="35">
        <v>358092</v>
      </c>
      <c r="M200" s="35">
        <v>358112</v>
      </c>
      <c r="N200" s="35">
        <v>358274</v>
      </c>
      <c r="O200" s="35">
        <v>358294</v>
      </c>
      <c r="P200" s="33" t="s">
        <v>293</v>
      </c>
      <c r="Q200" s="53" t="s">
        <v>1199</v>
      </c>
      <c r="R200" s="35" t="s">
        <v>1200</v>
      </c>
      <c r="S200" s="33">
        <v>203</v>
      </c>
      <c r="T200" s="37">
        <v>-60.6</v>
      </c>
      <c r="U200" s="99" t="s">
        <v>663</v>
      </c>
      <c r="V200" s="100" t="s">
        <v>663</v>
      </c>
      <c r="W200" s="33" t="s">
        <v>297</v>
      </c>
      <c r="X200" s="56" t="s">
        <v>1201</v>
      </c>
      <c r="Y200" s="161" t="s">
        <v>460</v>
      </c>
    </row>
    <row r="201" spans="1:25">
      <c r="A201" s="10" t="s">
        <v>1108</v>
      </c>
      <c r="B201" s="130" t="s">
        <v>1208</v>
      </c>
      <c r="C201" s="117"/>
      <c r="D201" s="52">
        <v>22</v>
      </c>
      <c r="E201" s="78" t="s">
        <v>1203</v>
      </c>
      <c r="F201" s="52">
        <v>261</v>
      </c>
      <c r="G201" s="78" t="s">
        <v>1204</v>
      </c>
      <c r="H201" s="55" t="s">
        <v>292</v>
      </c>
      <c r="I201" s="49" t="s">
        <v>123</v>
      </c>
      <c r="J201" s="52">
        <v>21</v>
      </c>
      <c r="K201" s="46" t="s">
        <v>1938</v>
      </c>
      <c r="L201" s="35">
        <v>299958</v>
      </c>
      <c r="M201" s="35">
        <v>299978</v>
      </c>
      <c r="N201" s="35">
        <v>300175</v>
      </c>
      <c r="O201" s="35">
        <v>300195</v>
      </c>
      <c r="P201" s="33" t="s">
        <v>293</v>
      </c>
      <c r="Q201" s="53" t="s">
        <v>1205</v>
      </c>
      <c r="R201" s="35" t="s">
        <v>1206</v>
      </c>
      <c r="S201" s="33">
        <v>238</v>
      </c>
      <c r="T201" s="37">
        <v>-48.34</v>
      </c>
      <c r="U201" s="100" t="s">
        <v>674</v>
      </c>
      <c r="V201" s="100" t="s">
        <v>674</v>
      </c>
      <c r="W201" s="33" t="s">
        <v>297</v>
      </c>
      <c r="X201" s="56" t="s">
        <v>1207</v>
      </c>
      <c r="Y201" s="161" t="s">
        <v>460</v>
      </c>
    </row>
    <row r="202" spans="1:25">
      <c r="A202" s="10" t="s">
        <v>1108</v>
      </c>
      <c r="B202" s="130" t="s">
        <v>1214</v>
      </c>
      <c r="C202" s="117"/>
      <c r="D202" s="33">
        <v>22</v>
      </c>
      <c r="E202" s="43" t="s">
        <v>1209</v>
      </c>
      <c r="F202" s="33">
        <v>258</v>
      </c>
      <c r="G202" s="43" t="s">
        <v>1210</v>
      </c>
      <c r="H202" s="55" t="s">
        <v>292</v>
      </c>
      <c r="I202" s="53" t="s">
        <v>123</v>
      </c>
      <c r="J202" s="52">
        <v>21</v>
      </c>
      <c r="K202" s="55" t="s">
        <v>1939</v>
      </c>
      <c r="L202" s="35">
        <v>495241</v>
      </c>
      <c r="M202" s="35">
        <v>495261</v>
      </c>
      <c r="N202" s="35">
        <v>495545</v>
      </c>
      <c r="O202" s="35">
        <v>495275</v>
      </c>
      <c r="P202" s="33" t="s">
        <v>302</v>
      </c>
      <c r="Q202" s="53" t="s">
        <v>1211</v>
      </c>
      <c r="R202" s="35" t="s">
        <v>1212</v>
      </c>
      <c r="S202" s="33">
        <v>235</v>
      </c>
      <c r="T202" s="37">
        <v>-33.6</v>
      </c>
      <c r="U202" s="99" t="s">
        <v>680</v>
      </c>
      <c r="V202" s="100" t="s">
        <v>680</v>
      </c>
      <c r="W202" s="33" t="s">
        <v>297</v>
      </c>
      <c r="X202" s="53" t="s">
        <v>1213</v>
      </c>
      <c r="Y202" s="160" t="s">
        <v>460</v>
      </c>
    </row>
    <row r="203" spans="1:25">
      <c r="A203" s="10" t="s">
        <v>1108</v>
      </c>
      <c r="B203" s="130" t="s">
        <v>1220</v>
      </c>
      <c r="C203" s="117"/>
      <c r="D203" s="52">
        <v>22</v>
      </c>
      <c r="E203" s="78" t="s">
        <v>1215</v>
      </c>
      <c r="F203" s="52">
        <v>238</v>
      </c>
      <c r="G203" s="78" t="s">
        <v>1216</v>
      </c>
      <c r="H203" s="55" t="s">
        <v>292</v>
      </c>
      <c r="I203" s="49" t="s">
        <v>123</v>
      </c>
      <c r="J203" s="52">
        <v>21</v>
      </c>
      <c r="K203" s="46" t="s">
        <v>1848</v>
      </c>
      <c r="L203" s="35">
        <v>47771</v>
      </c>
      <c r="M203" s="35">
        <v>47791</v>
      </c>
      <c r="N203" s="35">
        <v>47966</v>
      </c>
      <c r="O203" s="35">
        <v>47986</v>
      </c>
      <c r="P203" s="33" t="s">
        <v>302</v>
      </c>
      <c r="Q203" s="31" t="s">
        <v>1217</v>
      </c>
      <c r="R203" s="35" t="s">
        <v>1218</v>
      </c>
      <c r="S203" s="33">
        <v>215</v>
      </c>
      <c r="T203" s="37">
        <v>-51.9</v>
      </c>
      <c r="U203" s="99" t="s">
        <v>685</v>
      </c>
      <c r="V203" s="101" t="s">
        <v>685</v>
      </c>
      <c r="W203" s="33" t="s">
        <v>297</v>
      </c>
      <c r="X203" s="56" t="s">
        <v>1219</v>
      </c>
      <c r="Y203" s="161" t="s">
        <v>460</v>
      </c>
    </row>
    <row r="204" spans="1:25">
      <c r="A204" s="10" t="s">
        <v>1108</v>
      </c>
      <c r="B204" s="130" t="s">
        <v>1769</v>
      </c>
      <c r="C204" s="117"/>
      <c r="D204" s="52">
        <v>22</v>
      </c>
      <c r="E204" s="78" t="s">
        <v>1221</v>
      </c>
      <c r="F204" s="52">
        <v>256</v>
      </c>
      <c r="G204" s="78" t="s">
        <v>1222</v>
      </c>
      <c r="H204" s="55" t="s">
        <v>292</v>
      </c>
      <c r="I204" s="49" t="s">
        <v>123</v>
      </c>
      <c r="J204" s="52">
        <v>21</v>
      </c>
      <c r="K204" s="46" t="s">
        <v>1940</v>
      </c>
      <c r="L204" s="35">
        <v>16122</v>
      </c>
      <c r="M204" s="35">
        <v>16142</v>
      </c>
      <c r="N204" s="35">
        <v>16334</v>
      </c>
      <c r="O204" s="35">
        <v>16354</v>
      </c>
      <c r="P204" s="33" t="s">
        <v>293</v>
      </c>
      <c r="Q204" s="53" t="s">
        <v>1223</v>
      </c>
      <c r="R204" s="35" t="s">
        <v>1224</v>
      </c>
      <c r="S204" s="33">
        <v>233</v>
      </c>
      <c r="T204" s="37">
        <v>-76.2</v>
      </c>
      <c r="U204" s="99" t="s">
        <v>692</v>
      </c>
      <c r="V204" s="100" t="s">
        <v>692</v>
      </c>
      <c r="W204" s="33" t="s">
        <v>297</v>
      </c>
      <c r="X204" s="56" t="s">
        <v>1225</v>
      </c>
      <c r="Y204" s="161" t="s">
        <v>460</v>
      </c>
    </row>
    <row r="205" spans="1:25" ht="16" thickBot="1">
      <c r="A205" s="26" t="s">
        <v>6024</v>
      </c>
      <c r="B205" s="133"/>
      <c r="C205" s="119"/>
      <c r="D205" s="62"/>
      <c r="E205" s="72"/>
      <c r="F205" s="62"/>
      <c r="G205" s="72"/>
      <c r="H205" s="86"/>
      <c r="I205" s="292"/>
      <c r="J205" s="62"/>
      <c r="K205" s="71"/>
      <c r="L205" s="61"/>
      <c r="M205" s="61"/>
      <c r="N205" s="61"/>
      <c r="O205" s="61"/>
      <c r="P205" s="62"/>
      <c r="Q205" s="292"/>
      <c r="R205" s="61"/>
      <c r="S205" s="62"/>
      <c r="T205" s="63"/>
      <c r="U205" s="102"/>
      <c r="V205" s="103"/>
      <c r="W205" s="62"/>
      <c r="X205" s="293"/>
      <c r="Y205" s="163"/>
    </row>
    <row r="206" spans="1:25">
      <c r="A206" s="290" t="s">
        <v>6026</v>
      </c>
      <c r="B206" s="304"/>
      <c r="C206" s="120"/>
      <c r="D206" s="64"/>
      <c r="E206" s="298"/>
      <c r="F206" s="64"/>
      <c r="G206" s="298"/>
      <c r="H206" s="65"/>
      <c r="I206" s="94"/>
      <c r="J206" s="73"/>
      <c r="K206" s="281"/>
      <c r="L206" s="68"/>
      <c r="M206" s="68"/>
      <c r="N206" s="68"/>
      <c r="O206" s="68"/>
      <c r="P206" s="66"/>
      <c r="Q206" s="291"/>
      <c r="R206" s="68"/>
      <c r="S206" s="66"/>
      <c r="T206" s="69"/>
      <c r="U206" s="104"/>
      <c r="V206" s="105"/>
      <c r="W206" s="66"/>
      <c r="X206" s="110"/>
      <c r="Y206" s="164"/>
    </row>
    <row r="207" spans="1:25">
      <c r="A207" s="6" t="s">
        <v>2064</v>
      </c>
      <c r="B207" s="135" t="s">
        <v>6222</v>
      </c>
      <c r="C207" s="117"/>
      <c r="D207" s="354" t="s">
        <v>6215</v>
      </c>
      <c r="E207" s="43"/>
      <c r="F207" s="33"/>
      <c r="G207" s="43"/>
      <c r="H207" s="40"/>
      <c r="I207" s="45" t="s">
        <v>2054</v>
      </c>
      <c r="J207" s="52">
        <v>21</v>
      </c>
      <c r="K207" s="35" t="s">
        <v>1226</v>
      </c>
      <c r="L207" s="35"/>
      <c r="M207" s="74" t="s">
        <v>1227</v>
      </c>
      <c r="N207" s="47"/>
      <c r="O207" s="68"/>
      <c r="P207" s="117"/>
      <c r="Q207" s="31" t="s">
        <v>6293</v>
      </c>
      <c r="R207" s="33"/>
      <c r="S207" s="33"/>
      <c r="T207" s="69"/>
      <c r="U207" s="101" t="s">
        <v>296</v>
      </c>
      <c r="V207" s="441" t="s">
        <v>296</v>
      </c>
      <c r="W207" s="446" t="s">
        <v>2</v>
      </c>
      <c r="X207" s="348" t="s">
        <v>6169</v>
      </c>
      <c r="Y207" s="158"/>
    </row>
    <row r="208" spans="1:25">
      <c r="A208" s="380" t="s">
        <v>314</v>
      </c>
      <c r="B208" s="135" t="s">
        <v>6223</v>
      </c>
      <c r="C208" s="117"/>
      <c r="D208" s="33"/>
      <c r="E208" s="43"/>
      <c r="F208" s="33"/>
      <c r="G208" s="43"/>
      <c r="H208" s="40"/>
      <c r="I208" s="381" t="s">
        <v>314</v>
      </c>
      <c r="J208" s="52"/>
      <c r="K208" s="35"/>
      <c r="L208" s="35"/>
      <c r="M208" s="74"/>
      <c r="N208" s="47"/>
      <c r="O208" s="68"/>
      <c r="P208" s="117"/>
      <c r="Q208" s="31" t="s">
        <v>6294</v>
      </c>
      <c r="R208" s="33"/>
      <c r="S208" s="33"/>
      <c r="T208" s="69"/>
      <c r="U208" s="101" t="s">
        <v>305</v>
      </c>
      <c r="V208" s="441" t="s">
        <v>305</v>
      </c>
      <c r="W208" s="38" t="s">
        <v>297</v>
      </c>
      <c r="X208" s="348" t="s">
        <v>6170</v>
      </c>
      <c r="Y208" s="158"/>
    </row>
    <row r="209" spans="1:25">
      <c r="A209" s="380" t="s">
        <v>314</v>
      </c>
      <c r="B209" s="135" t="s">
        <v>6224</v>
      </c>
      <c r="C209" s="117"/>
      <c r="D209" s="33"/>
      <c r="E209" s="43"/>
      <c r="F209" s="33"/>
      <c r="G209" s="43"/>
      <c r="H209" s="40"/>
      <c r="I209" s="381" t="s">
        <v>314</v>
      </c>
      <c r="J209" s="52"/>
      <c r="K209" s="35"/>
      <c r="L209" s="35"/>
      <c r="M209" s="74"/>
      <c r="N209" s="47"/>
      <c r="O209" s="68"/>
      <c r="P209" s="117"/>
      <c r="Q209" s="31" t="s">
        <v>6295</v>
      </c>
      <c r="R209" s="33"/>
      <c r="S209" s="33"/>
      <c r="T209" s="69"/>
      <c r="U209" s="101" t="s">
        <v>313</v>
      </c>
      <c r="V209" s="441" t="s">
        <v>313</v>
      </c>
      <c r="W209" s="38" t="s">
        <v>297</v>
      </c>
      <c r="X209" s="348" t="s">
        <v>6171</v>
      </c>
      <c r="Y209" s="158"/>
    </row>
    <row r="210" spans="1:25">
      <c r="A210" s="380" t="s">
        <v>314</v>
      </c>
      <c r="B210" s="135" t="s">
        <v>6225</v>
      </c>
      <c r="C210" s="117"/>
      <c r="D210" s="33"/>
      <c r="E210" s="43"/>
      <c r="F210" s="33"/>
      <c r="G210" s="43"/>
      <c r="H210" s="40"/>
      <c r="I210" s="381" t="s">
        <v>314</v>
      </c>
      <c r="J210" s="52"/>
      <c r="K210" s="35"/>
      <c r="L210" s="35"/>
      <c r="M210" s="74"/>
      <c r="N210" s="47"/>
      <c r="O210" s="68"/>
      <c r="P210" s="117"/>
      <c r="Q210" s="31" t="s">
        <v>6296</v>
      </c>
      <c r="R210" s="33"/>
      <c r="S210" s="33"/>
      <c r="T210" s="69"/>
      <c r="U210" s="101" t="s">
        <v>320</v>
      </c>
      <c r="V210" s="441" t="s">
        <v>320</v>
      </c>
      <c r="W210" s="38" t="s">
        <v>297</v>
      </c>
      <c r="X210" s="348" t="s">
        <v>6172</v>
      </c>
      <c r="Y210" s="158"/>
    </row>
    <row r="211" spans="1:25">
      <c r="A211" s="380" t="s">
        <v>314</v>
      </c>
      <c r="B211" s="135" t="s">
        <v>6226</v>
      </c>
      <c r="C211" s="117"/>
      <c r="D211" s="33"/>
      <c r="E211" s="43"/>
      <c r="F211" s="33"/>
      <c r="G211" s="43"/>
      <c r="H211" s="40"/>
      <c r="I211" s="381" t="s">
        <v>314</v>
      </c>
      <c r="J211" s="52"/>
      <c r="K211" s="35"/>
      <c r="L211" s="35"/>
      <c r="M211" s="74"/>
      <c r="N211" s="47"/>
      <c r="O211" s="68"/>
      <c r="P211" s="117"/>
      <c r="Q211" s="31" t="s">
        <v>6297</v>
      </c>
      <c r="R211" s="33"/>
      <c r="S211" s="33"/>
      <c r="T211" s="69"/>
      <c r="U211" s="101" t="s">
        <v>327</v>
      </c>
      <c r="V211" s="441" t="s">
        <v>327</v>
      </c>
      <c r="W211" s="351" t="s">
        <v>6291</v>
      </c>
      <c r="X211" s="443" t="s">
        <v>6333</v>
      </c>
      <c r="Y211" s="158"/>
    </row>
    <row r="212" spans="1:25">
      <c r="A212" s="9" t="s">
        <v>2065</v>
      </c>
      <c r="B212" s="128" t="s">
        <v>6227</v>
      </c>
      <c r="C212" s="118"/>
      <c r="D212" s="52"/>
      <c r="E212" s="78"/>
      <c r="F212" s="52"/>
      <c r="G212" s="256"/>
      <c r="H212" s="41"/>
      <c r="I212" s="75" t="s">
        <v>2055</v>
      </c>
      <c r="J212" s="52">
        <v>21</v>
      </c>
      <c r="K212" s="35" t="s">
        <v>6173</v>
      </c>
      <c r="L212" s="257"/>
      <c r="M212" s="223" t="s">
        <v>1229</v>
      </c>
      <c r="N212" s="269"/>
      <c r="O212" s="68"/>
      <c r="P212" s="118"/>
      <c r="Q212" s="31" t="s">
        <v>6301</v>
      </c>
      <c r="R212" s="52"/>
      <c r="S212" s="52"/>
      <c r="T212" s="69"/>
      <c r="U212" s="430" t="s">
        <v>296</v>
      </c>
      <c r="V212" s="442" t="s">
        <v>296</v>
      </c>
      <c r="W212" s="447" t="s">
        <v>2</v>
      </c>
      <c r="X212" s="443" t="s">
        <v>153</v>
      </c>
      <c r="Y212" s="162"/>
    </row>
    <row r="213" spans="1:25">
      <c r="A213" s="380" t="s">
        <v>314</v>
      </c>
      <c r="B213" s="128" t="s">
        <v>6228</v>
      </c>
      <c r="C213" s="118"/>
      <c r="D213" s="52"/>
      <c r="E213" s="78"/>
      <c r="F213" s="52"/>
      <c r="G213" s="256"/>
      <c r="H213" s="41"/>
      <c r="I213" s="381" t="s">
        <v>314</v>
      </c>
      <c r="J213" s="33"/>
      <c r="K213" s="33"/>
      <c r="L213" s="257"/>
      <c r="M213" s="33"/>
      <c r="N213" s="269"/>
      <c r="O213" s="68"/>
      <c r="P213" s="118"/>
      <c r="Q213" s="31" t="s">
        <v>6302</v>
      </c>
      <c r="R213" s="52"/>
      <c r="S213" s="52"/>
      <c r="T213" s="69"/>
      <c r="U213" s="430" t="s">
        <v>305</v>
      </c>
      <c r="V213" s="442" t="s">
        <v>305</v>
      </c>
      <c r="W213" s="448" t="s">
        <v>449</v>
      </c>
      <c r="X213" s="444" t="s">
        <v>151</v>
      </c>
      <c r="Y213" s="162"/>
    </row>
    <row r="214" spans="1:25">
      <c r="A214" s="380" t="s">
        <v>314</v>
      </c>
      <c r="B214" s="128" t="s">
        <v>6229</v>
      </c>
      <c r="C214" s="118"/>
      <c r="D214" s="52"/>
      <c r="E214" s="78"/>
      <c r="F214" s="52"/>
      <c r="G214" s="256"/>
      <c r="H214" s="41"/>
      <c r="I214" s="381" t="s">
        <v>314</v>
      </c>
      <c r="J214" s="33"/>
      <c r="K214" s="33"/>
      <c r="L214" s="257"/>
      <c r="M214" s="33"/>
      <c r="N214" s="269"/>
      <c r="O214" s="68"/>
      <c r="P214" s="118"/>
      <c r="Q214" s="31" t="s">
        <v>6303</v>
      </c>
      <c r="R214" s="52"/>
      <c r="S214" s="52"/>
      <c r="T214" s="69"/>
      <c r="U214" s="430" t="s">
        <v>313</v>
      </c>
      <c r="V214" s="442" t="s">
        <v>313</v>
      </c>
      <c r="W214" s="226" t="s">
        <v>307</v>
      </c>
      <c r="X214" s="350" t="s">
        <v>6174</v>
      </c>
      <c r="Y214" s="162"/>
    </row>
    <row r="215" spans="1:25">
      <c r="A215" s="222" t="s">
        <v>2066</v>
      </c>
      <c r="B215" s="229" t="s">
        <v>6230</v>
      </c>
      <c r="C215" s="118"/>
      <c r="D215" s="52"/>
      <c r="E215" s="78"/>
      <c r="F215" s="52"/>
      <c r="G215" s="78"/>
      <c r="H215" s="41"/>
      <c r="I215" s="107" t="s">
        <v>6120</v>
      </c>
      <c r="J215" s="52">
        <v>20</v>
      </c>
      <c r="K215" s="46" t="s">
        <v>1231</v>
      </c>
      <c r="L215" s="47"/>
      <c r="M215" s="223" t="s">
        <v>1232</v>
      </c>
      <c r="N215" s="47"/>
      <c r="O215" s="68"/>
      <c r="P215" s="118"/>
      <c r="Q215" s="414" t="s">
        <v>6298</v>
      </c>
      <c r="R215" s="52"/>
      <c r="S215" s="52"/>
      <c r="T215" s="69"/>
      <c r="U215" s="101" t="s">
        <v>348</v>
      </c>
      <c r="V215" s="441" t="s">
        <v>754</v>
      </c>
      <c r="W215" s="449" t="s">
        <v>2</v>
      </c>
      <c r="X215" s="348" t="s">
        <v>6175</v>
      </c>
      <c r="Y215" s="161"/>
    </row>
    <row r="216" spans="1:25">
      <c r="A216" s="380" t="s">
        <v>314</v>
      </c>
      <c r="B216" s="229" t="s">
        <v>6231</v>
      </c>
      <c r="C216" s="118"/>
      <c r="D216" s="52"/>
      <c r="E216" s="78"/>
      <c r="F216" s="52"/>
      <c r="G216" s="78"/>
      <c r="H216" s="41"/>
      <c r="I216" s="381" t="s">
        <v>314</v>
      </c>
      <c r="J216" s="52"/>
      <c r="K216" s="52"/>
      <c r="L216" s="47"/>
      <c r="M216" s="52"/>
      <c r="N216" s="47"/>
      <c r="O216" s="68"/>
      <c r="P216" s="415"/>
      <c r="Q216" s="31" t="s">
        <v>6300</v>
      </c>
      <c r="R216" s="52"/>
      <c r="S216" s="52"/>
      <c r="T216" s="69"/>
      <c r="U216" s="431" t="s">
        <v>355</v>
      </c>
      <c r="V216" s="431" t="s">
        <v>754</v>
      </c>
      <c r="W216" s="38" t="s">
        <v>314</v>
      </c>
      <c r="X216" s="348" t="s">
        <v>6175</v>
      </c>
      <c r="Y216" s="161"/>
    </row>
    <row r="217" spans="1:25">
      <c r="A217" s="227" t="s">
        <v>2067</v>
      </c>
      <c r="B217" s="128" t="s">
        <v>6232</v>
      </c>
      <c r="C217" s="118"/>
      <c r="D217" s="52"/>
      <c r="E217" s="78"/>
      <c r="F217" s="52"/>
      <c r="G217" s="78"/>
      <c r="H217" s="41"/>
      <c r="I217" s="228" t="s">
        <v>2056</v>
      </c>
      <c r="J217" s="52">
        <v>21</v>
      </c>
      <c r="K217" s="46" t="s">
        <v>6176</v>
      </c>
      <c r="L217" s="47"/>
      <c r="M217" s="223" t="s">
        <v>1229</v>
      </c>
      <c r="N217" s="223"/>
      <c r="O217" s="35"/>
      <c r="P217" s="52"/>
      <c r="Q217" s="660" t="s">
        <v>6299</v>
      </c>
      <c r="R217" s="52"/>
      <c r="S217" s="52"/>
      <c r="T217" s="69"/>
      <c r="U217" s="101" t="s">
        <v>348</v>
      </c>
      <c r="V217" s="441" t="s">
        <v>348</v>
      </c>
      <c r="W217" s="226" t="s">
        <v>297</v>
      </c>
      <c r="X217" s="349" t="s">
        <v>6177</v>
      </c>
      <c r="Y217" s="162"/>
    </row>
    <row r="218" spans="1:25">
      <c r="A218" s="222" t="s">
        <v>2068</v>
      </c>
      <c r="B218" s="229" t="s">
        <v>6233</v>
      </c>
      <c r="C218" s="118"/>
      <c r="D218" s="52"/>
      <c r="E218" s="78"/>
      <c r="F218" s="52"/>
      <c r="G218" s="78"/>
      <c r="H218" s="41"/>
      <c r="I218" s="230" t="s">
        <v>6121</v>
      </c>
      <c r="J218" s="52">
        <v>19</v>
      </c>
      <c r="K218" s="47" t="s">
        <v>6008</v>
      </c>
      <c r="L218" s="47"/>
      <c r="M218" s="223" t="s">
        <v>1233</v>
      </c>
      <c r="N218" s="271"/>
      <c r="O218" s="35"/>
      <c r="P218" s="52"/>
      <c r="Q218" s="660" t="s">
        <v>6304</v>
      </c>
      <c r="R218" s="52"/>
      <c r="S218" s="52"/>
      <c r="T218" s="69"/>
      <c r="U218" s="432" t="s">
        <v>296</v>
      </c>
      <c r="V218" s="432" t="s">
        <v>296</v>
      </c>
      <c r="W218" s="449" t="s">
        <v>2</v>
      </c>
      <c r="X218" s="348" t="s">
        <v>6178</v>
      </c>
      <c r="Y218" s="161"/>
    </row>
    <row r="219" spans="1:25">
      <c r="A219" s="380" t="s">
        <v>314</v>
      </c>
      <c r="B219" s="229" t="s">
        <v>6234</v>
      </c>
      <c r="C219" s="118"/>
      <c r="D219" s="52"/>
      <c r="E219" s="78"/>
      <c r="F219" s="52"/>
      <c r="G219" s="78"/>
      <c r="H219" s="41"/>
      <c r="I219" s="381" t="s">
        <v>314</v>
      </c>
      <c r="J219" s="52"/>
      <c r="K219" s="33"/>
      <c r="L219" s="47"/>
      <c r="M219" s="223"/>
      <c r="N219" s="271"/>
      <c r="O219" s="35"/>
      <c r="P219" s="52"/>
      <c r="Q219" s="660" t="s">
        <v>6305</v>
      </c>
      <c r="R219" s="52"/>
      <c r="S219" s="52"/>
      <c r="T219" s="69"/>
      <c r="U219" s="432" t="s">
        <v>305</v>
      </c>
      <c r="V219" s="432" t="s">
        <v>785</v>
      </c>
      <c r="W219" s="449" t="s">
        <v>5984</v>
      </c>
      <c r="X219" s="348" t="s">
        <v>6179</v>
      </c>
      <c r="Y219" s="161"/>
    </row>
    <row r="220" spans="1:25">
      <c r="A220" s="380" t="s">
        <v>314</v>
      </c>
      <c r="B220" s="229" t="s">
        <v>6235</v>
      </c>
      <c r="C220" s="118"/>
      <c r="D220" s="52"/>
      <c r="E220" s="78"/>
      <c r="F220" s="52"/>
      <c r="G220" s="78"/>
      <c r="H220" s="41"/>
      <c r="I220" s="381" t="s">
        <v>314</v>
      </c>
      <c r="J220" s="52"/>
      <c r="K220" s="33"/>
      <c r="L220" s="47"/>
      <c r="M220" s="223"/>
      <c r="N220" s="271"/>
      <c r="O220" s="35"/>
      <c r="P220" s="52"/>
      <c r="Q220" s="660" t="s">
        <v>6306</v>
      </c>
      <c r="R220" s="52"/>
      <c r="S220" s="52"/>
      <c r="T220" s="69"/>
      <c r="U220" s="432" t="s">
        <v>313</v>
      </c>
      <c r="V220" s="432" t="s">
        <v>785</v>
      </c>
      <c r="W220" s="449" t="s">
        <v>314</v>
      </c>
      <c r="X220" s="348" t="s">
        <v>6179</v>
      </c>
      <c r="Y220" s="161"/>
    </row>
    <row r="221" spans="1:25">
      <c r="A221" s="380" t="s">
        <v>314</v>
      </c>
      <c r="B221" s="229" t="s">
        <v>6236</v>
      </c>
      <c r="C221" s="118"/>
      <c r="D221" s="52"/>
      <c r="E221" s="78"/>
      <c r="F221" s="52"/>
      <c r="G221" s="78"/>
      <c r="H221" s="41"/>
      <c r="I221" s="381" t="s">
        <v>314</v>
      </c>
      <c r="J221" s="52"/>
      <c r="K221" s="33"/>
      <c r="L221" s="47"/>
      <c r="M221" s="223"/>
      <c r="N221" s="271"/>
      <c r="O221" s="35"/>
      <c r="P221" s="52"/>
      <c r="Q221" s="660" t="s">
        <v>6307</v>
      </c>
      <c r="R221" s="52"/>
      <c r="S221" s="52"/>
      <c r="T221" s="69"/>
      <c r="U221" s="432" t="s">
        <v>320</v>
      </c>
      <c r="V221" s="432" t="s">
        <v>320</v>
      </c>
      <c r="W221" s="449" t="s">
        <v>2</v>
      </c>
      <c r="X221" s="348" t="s">
        <v>6180</v>
      </c>
      <c r="Y221" s="346"/>
    </row>
    <row r="222" spans="1:25">
      <c r="A222" s="380" t="s">
        <v>314</v>
      </c>
      <c r="B222" s="229" t="s">
        <v>6237</v>
      </c>
      <c r="C222" s="118"/>
      <c r="D222" s="52"/>
      <c r="E222" s="78"/>
      <c r="F222" s="52"/>
      <c r="G222" s="78"/>
      <c r="H222" s="41"/>
      <c r="I222" s="381" t="s">
        <v>314</v>
      </c>
      <c r="J222" s="52"/>
      <c r="K222" s="33"/>
      <c r="L222" s="47"/>
      <c r="M222" s="223"/>
      <c r="N222" s="271"/>
      <c r="O222" s="35"/>
      <c r="P222" s="52"/>
      <c r="Q222" s="660" t="s">
        <v>6308</v>
      </c>
      <c r="R222" s="52"/>
      <c r="S222" s="52"/>
      <c r="T222" s="69"/>
      <c r="U222" s="432" t="s">
        <v>327</v>
      </c>
      <c r="V222" s="432" t="s">
        <v>327</v>
      </c>
      <c r="W222" s="449" t="s">
        <v>449</v>
      </c>
      <c r="X222" s="348" t="s">
        <v>6181</v>
      </c>
      <c r="Y222" s="161"/>
    </row>
    <row r="223" spans="1:25">
      <c r="A223" s="380" t="s">
        <v>314</v>
      </c>
      <c r="B223" s="229" t="s">
        <v>6238</v>
      </c>
      <c r="C223" s="118"/>
      <c r="D223" s="52"/>
      <c r="E223" s="78"/>
      <c r="F223" s="52"/>
      <c r="G223" s="78"/>
      <c r="H223" s="41"/>
      <c r="I223" s="381" t="s">
        <v>314</v>
      </c>
      <c r="J223" s="52"/>
      <c r="K223" s="33"/>
      <c r="L223" s="47"/>
      <c r="M223" s="223"/>
      <c r="N223" s="271"/>
      <c r="O223" s="35"/>
      <c r="P223" s="52"/>
      <c r="Q223" s="661" t="s">
        <v>6309</v>
      </c>
      <c r="R223" s="52"/>
      <c r="S223" s="52"/>
      <c r="T223" s="69"/>
      <c r="U223" s="432" t="s">
        <v>334</v>
      </c>
      <c r="V223" s="432" t="s">
        <v>334</v>
      </c>
      <c r="W223" s="38" t="s">
        <v>297</v>
      </c>
      <c r="X223" s="348" t="s">
        <v>6182</v>
      </c>
      <c r="Y223" s="161"/>
    </row>
    <row r="224" spans="1:25">
      <c r="A224" s="380" t="s">
        <v>314</v>
      </c>
      <c r="B224" s="229" t="s">
        <v>6239</v>
      </c>
      <c r="C224" s="118"/>
      <c r="D224" s="52"/>
      <c r="E224" s="78"/>
      <c r="F224" s="52"/>
      <c r="G224" s="78"/>
      <c r="H224" s="41"/>
      <c r="I224" s="381" t="s">
        <v>314</v>
      </c>
      <c r="J224" s="52"/>
      <c r="K224" s="33"/>
      <c r="L224" s="47"/>
      <c r="M224" s="223"/>
      <c r="N224" s="271"/>
      <c r="O224" s="35"/>
      <c r="P224" s="52"/>
      <c r="Q224" s="660" t="s">
        <v>6310</v>
      </c>
      <c r="R224" s="52"/>
      <c r="S224" s="52"/>
      <c r="T224" s="69"/>
      <c r="U224" s="432" t="s">
        <v>341</v>
      </c>
      <c r="V224" s="432" t="s">
        <v>341</v>
      </c>
      <c r="W224" s="449" t="s">
        <v>2</v>
      </c>
      <c r="X224" s="348" t="s">
        <v>6183</v>
      </c>
      <c r="Y224" s="346"/>
    </row>
    <row r="225" spans="1:27">
      <c r="A225" s="222" t="s">
        <v>204</v>
      </c>
      <c r="B225" s="229" t="s">
        <v>6240</v>
      </c>
      <c r="C225" s="118"/>
      <c r="D225" s="52"/>
      <c r="E225" s="45"/>
      <c r="F225" s="52"/>
      <c r="G225" s="45"/>
      <c r="H225" s="46"/>
      <c r="I225" s="49" t="s">
        <v>6122</v>
      </c>
      <c r="J225" s="52">
        <v>18</v>
      </c>
      <c r="K225" s="46" t="s">
        <v>1231</v>
      </c>
      <c r="L225" s="47"/>
      <c r="M225" s="223" t="s">
        <v>1234</v>
      </c>
      <c r="N225" s="271"/>
      <c r="O225" s="35"/>
      <c r="P225" s="52"/>
      <c r="Q225" s="660" t="s">
        <v>6311</v>
      </c>
      <c r="R225" s="52"/>
      <c r="S225" s="265"/>
      <c r="T225" s="69"/>
      <c r="U225" s="432" t="s">
        <v>348</v>
      </c>
      <c r="V225" s="432" t="s">
        <v>348</v>
      </c>
      <c r="W225" s="449" t="s">
        <v>6221</v>
      </c>
      <c r="X225" s="348" t="s">
        <v>6184</v>
      </c>
      <c r="Y225" s="160"/>
    </row>
    <row r="226" spans="1:27">
      <c r="A226" s="380" t="s">
        <v>314</v>
      </c>
      <c r="B226" s="229" t="s">
        <v>6241</v>
      </c>
      <c r="C226" s="118"/>
      <c r="D226" s="52"/>
      <c r="E226" s="45"/>
      <c r="F226" s="52"/>
      <c r="G226" s="45"/>
      <c r="H226" s="46"/>
      <c r="I226" s="381" t="s">
        <v>314</v>
      </c>
      <c r="J226" s="52"/>
      <c r="K226" s="33"/>
      <c r="L226" s="47"/>
      <c r="M226" s="223"/>
      <c r="N226" s="271"/>
      <c r="O226" s="35"/>
      <c r="P226" s="52"/>
      <c r="Q226" s="660" t="s">
        <v>6312</v>
      </c>
      <c r="R226" s="52"/>
      <c r="S226" s="265"/>
      <c r="T226" s="69"/>
      <c r="U226" s="432" t="s">
        <v>355</v>
      </c>
      <c r="V226" s="432" t="s">
        <v>355</v>
      </c>
      <c r="W226" s="450" t="s">
        <v>297</v>
      </c>
      <c r="X226" s="348" t="s">
        <v>6334</v>
      </c>
      <c r="Y226" s="160"/>
    </row>
    <row r="227" spans="1:27">
      <c r="A227" s="9" t="s">
        <v>2069</v>
      </c>
      <c r="B227" s="128" t="s">
        <v>6242</v>
      </c>
      <c r="C227" s="118"/>
      <c r="D227" s="52"/>
      <c r="E227" s="78"/>
      <c r="F227" s="52"/>
      <c r="G227" s="78"/>
      <c r="H227" s="41"/>
      <c r="I227" s="39" t="s">
        <v>2057</v>
      </c>
      <c r="J227" s="52">
        <v>20</v>
      </c>
      <c r="K227" s="47" t="s">
        <v>6009</v>
      </c>
      <c r="L227" s="47"/>
      <c r="M227" s="223" t="s">
        <v>1235</v>
      </c>
      <c r="N227" s="47"/>
      <c r="O227" s="35"/>
      <c r="P227" s="52"/>
      <c r="Q227" s="660" t="s">
        <v>6326</v>
      </c>
      <c r="R227" s="52"/>
      <c r="S227" s="52"/>
      <c r="T227" s="69"/>
      <c r="U227" s="431" t="s">
        <v>296</v>
      </c>
      <c r="V227" s="431" t="s">
        <v>296</v>
      </c>
      <c r="W227" s="450" t="s">
        <v>297</v>
      </c>
      <c r="X227" s="350" t="s">
        <v>6335</v>
      </c>
      <c r="Y227" s="161"/>
    </row>
    <row r="228" spans="1:27">
      <c r="A228" s="380" t="s">
        <v>314</v>
      </c>
      <c r="B228" s="128" t="s">
        <v>6243</v>
      </c>
      <c r="C228" s="118"/>
      <c r="D228" s="52"/>
      <c r="E228" s="78"/>
      <c r="F228" s="52"/>
      <c r="G228" s="78"/>
      <c r="H228" s="41"/>
      <c r="I228" s="381" t="s">
        <v>314</v>
      </c>
      <c r="J228" s="52"/>
      <c r="K228" s="33"/>
      <c r="L228" s="47"/>
      <c r="M228" s="223"/>
      <c r="N228" s="47"/>
      <c r="O228" s="35"/>
      <c r="P228" s="52"/>
      <c r="Q228" s="660" t="s">
        <v>6327</v>
      </c>
      <c r="R228" s="52"/>
      <c r="S228" s="52"/>
      <c r="T228" s="45"/>
      <c r="U228" s="431" t="s">
        <v>305</v>
      </c>
      <c r="V228" s="431" t="s">
        <v>305</v>
      </c>
      <c r="W228" s="451" t="s">
        <v>297</v>
      </c>
      <c r="X228" s="350" t="s">
        <v>6207</v>
      </c>
      <c r="Y228" s="161"/>
    </row>
    <row r="229" spans="1:27">
      <c r="A229" s="380" t="s">
        <v>314</v>
      </c>
      <c r="B229" s="128" t="s">
        <v>6244</v>
      </c>
      <c r="C229" s="118"/>
      <c r="D229" s="52"/>
      <c r="E229" s="78"/>
      <c r="F229" s="52"/>
      <c r="G229" s="78"/>
      <c r="H229" s="41"/>
      <c r="I229" s="381" t="s">
        <v>314</v>
      </c>
      <c r="J229" s="52"/>
      <c r="K229" s="33"/>
      <c r="L229" s="47"/>
      <c r="M229" s="223"/>
      <c r="N229" s="47"/>
      <c r="O229" s="35"/>
      <c r="P229" s="52"/>
      <c r="Q229" s="660" t="s">
        <v>6328</v>
      </c>
      <c r="R229" s="52"/>
      <c r="S229" s="52"/>
      <c r="T229" s="45"/>
      <c r="U229" s="431" t="s">
        <v>313</v>
      </c>
      <c r="V229" s="431" t="s">
        <v>313</v>
      </c>
      <c r="W229" s="451" t="s">
        <v>297</v>
      </c>
      <c r="X229" s="350" t="s">
        <v>6208</v>
      </c>
      <c r="Y229" s="161"/>
    </row>
    <row r="230" spans="1:27">
      <c r="A230" s="380" t="s">
        <v>314</v>
      </c>
      <c r="B230" s="128" t="s">
        <v>6245</v>
      </c>
      <c r="C230" s="118"/>
      <c r="D230" s="52"/>
      <c r="E230" s="78"/>
      <c r="F230" s="52"/>
      <c r="G230" s="78"/>
      <c r="H230" s="41"/>
      <c r="I230" s="381" t="s">
        <v>314</v>
      </c>
      <c r="J230" s="52"/>
      <c r="K230" s="33"/>
      <c r="L230" s="47"/>
      <c r="M230" s="223"/>
      <c r="N230" s="47"/>
      <c r="O230" s="35"/>
      <c r="P230" s="52"/>
      <c r="Q230" s="660" t="s">
        <v>6329</v>
      </c>
      <c r="R230" s="52"/>
      <c r="S230" s="52"/>
      <c r="T230" s="45"/>
      <c r="U230" s="431" t="s">
        <v>320</v>
      </c>
      <c r="V230" s="431" t="s">
        <v>320</v>
      </c>
      <c r="W230" s="451" t="s">
        <v>297</v>
      </c>
      <c r="X230" s="350" t="s">
        <v>6336</v>
      </c>
      <c r="Y230" s="161"/>
    </row>
    <row r="231" spans="1:27">
      <c r="A231" s="380" t="s">
        <v>314</v>
      </c>
      <c r="B231" s="128" t="s">
        <v>6246</v>
      </c>
      <c r="C231" s="118"/>
      <c r="D231" s="52"/>
      <c r="E231" s="78"/>
      <c r="F231" s="52"/>
      <c r="G231" s="78"/>
      <c r="H231" s="41"/>
      <c r="I231" s="381" t="s">
        <v>314</v>
      </c>
      <c r="J231" s="52"/>
      <c r="K231" s="33"/>
      <c r="L231" s="47"/>
      <c r="M231" s="223"/>
      <c r="N231" s="47"/>
      <c r="O231" s="35"/>
      <c r="P231" s="52"/>
      <c r="Q231" s="660" t="s">
        <v>6330</v>
      </c>
      <c r="R231" s="52"/>
      <c r="S231" s="52"/>
      <c r="T231" s="45"/>
      <c r="U231" s="431" t="s">
        <v>327</v>
      </c>
      <c r="V231" s="431" t="s">
        <v>327</v>
      </c>
      <c r="W231" s="451" t="s">
        <v>297</v>
      </c>
      <c r="X231" s="350" t="s">
        <v>6209</v>
      </c>
      <c r="Y231" s="161"/>
    </row>
    <row r="232" spans="1:27">
      <c r="A232" s="380" t="s">
        <v>314</v>
      </c>
      <c r="B232" s="128" t="s">
        <v>6247</v>
      </c>
      <c r="C232" s="118"/>
      <c r="D232" s="52"/>
      <c r="E232" s="78"/>
      <c r="F232" s="52"/>
      <c r="G232" s="78"/>
      <c r="H232" s="41"/>
      <c r="I232" s="381" t="s">
        <v>314</v>
      </c>
      <c r="J232" s="52"/>
      <c r="K232" s="33"/>
      <c r="L232" s="47"/>
      <c r="M232" s="223"/>
      <c r="N232" s="47"/>
      <c r="O232" s="35"/>
      <c r="P232" s="52"/>
      <c r="Q232" s="660" t="s">
        <v>6313</v>
      </c>
      <c r="R232" s="52"/>
      <c r="S232" s="52"/>
      <c r="T232" s="45"/>
      <c r="U232" s="431" t="s">
        <v>478</v>
      </c>
      <c r="V232" s="431" t="s">
        <v>478</v>
      </c>
      <c r="W232" s="451" t="s">
        <v>297</v>
      </c>
      <c r="X232" s="350" t="s">
        <v>6210</v>
      </c>
      <c r="Y232" s="161"/>
    </row>
    <row r="233" spans="1:27">
      <c r="A233" s="5" t="s">
        <v>2070</v>
      </c>
      <c r="B233" s="136" t="s">
        <v>6248</v>
      </c>
      <c r="C233" s="118"/>
      <c r="D233" s="52"/>
      <c r="E233" s="78"/>
      <c r="F233" s="52"/>
      <c r="G233" s="78"/>
      <c r="H233" s="41"/>
      <c r="I233" s="45" t="s">
        <v>2058</v>
      </c>
      <c r="J233" s="52">
        <v>21</v>
      </c>
      <c r="K233" s="46" t="s">
        <v>6176</v>
      </c>
      <c r="L233" s="47"/>
      <c r="M233" s="223" t="s">
        <v>1237</v>
      </c>
      <c r="N233" s="47"/>
      <c r="O233" s="35"/>
      <c r="P233" s="52"/>
      <c r="Q233" s="660" t="s">
        <v>6314</v>
      </c>
      <c r="R233" s="52"/>
      <c r="S233" s="52"/>
      <c r="T233" s="45"/>
      <c r="U233" s="431" t="s">
        <v>478</v>
      </c>
      <c r="V233" s="431" t="s">
        <v>478</v>
      </c>
      <c r="W233" s="450" t="s">
        <v>297</v>
      </c>
      <c r="X233" s="350" t="s">
        <v>6211</v>
      </c>
      <c r="Y233" s="161"/>
    </row>
    <row r="234" spans="1:27">
      <c r="A234" s="9" t="s">
        <v>1238</v>
      </c>
      <c r="B234" s="128" t="s">
        <v>6249</v>
      </c>
      <c r="C234" s="118"/>
      <c r="D234" s="52"/>
      <c r="E234" s="78"/>
      <c r="F234" s="52"/>
      <c r="G234" s="78"/>
      <c r="H234" s="41"/>
      <c r="I234" s="56" t="s">
        <v>98</v>
      </c>
      <c r="J234" s="52">
        <v>20</v>
      </c>
      <c r="K234" s="47" t="s">
        <v>1239</v>
      </c>
      <c r="L234" s="47"/>
      <c r="M234" s="223" t="s">
        <v>1240</v>
      </c>
      <c r="N234" s="47"/>
      <c r="O234" s="35"/>
      <c r="P234" s="52"/>
      <c r="Q234" s="660" t="s">
        <v>861</v>
      </c>
      <c r="R234" s="52"/>
      <c r="S234" s="52"/>
      <c r="T234" s="45"/>
      <c r="U234" s="431" t="s">
        <v>296</v>
      </c>
      <c r="V234" s="431" t="s">
        <v>296</v>
      </c>
      <c r="W234" s="38" t="s">
        <v>297</v>
      </c>
      <c r="X234" s="348" t="s">
        <v>6185</v>
      </c>
      <c r="Y234" s="161"/>
    </row>
    <row r="235" spans="1:27">
      <c r="A235" s="380" t="s">
        <v>314</v>
      </c>
      <c r="B235" s="128" t="s">
        <v>6250</v>
      </c>
      <c r="C235" s="118"/>
      <c r="D235" s="52"/>
      <c r="E235" s="78"/>
      <c r="F235" s="52"/>
      <c r="G235" s="78"/>
      <c r="H235" s="41"/>
      <c r="I235" s="381" t="s">
        <v>314</v>
      </c>
      <c r="J235" s="52"/>
      <c r="K235" s="47"/>
      <c r="L235" s="47"/>
      <c r="M235" s="223"/>
      <c r="N235" s="47"/>
      <c r="O235" s="35"/>
      <c r="P235" s="52"/>
      <c r="Q235" s="660" t="s">
        <v>866</v>
      </c>
      <c r="R235" s="52"/>
      <c r="S235" s="52"/>
      <c r="T235" s="45"/>
      <c r="U235" s="431" t="s">
        <v>305</v>
      </c>
      <c r="V235" s="431" t="s">
        <v>305</v>
      </c>
      <c r="W235" s="446" t="s">
        <v>5984</v>
      </c>
      <c r="X235" s="348" t="s">
        <v>6186</v>
      </c>
      <c r="Y235" s="161"/>
    </row>
    <row r="236" spans="1:27">
      <c r="A236" s="380" t="s">
        <v>314</v>
      </c>
      <c r="B236" s="128" t="s">
        <v>6251</v>
      </c>
      <c r="C236" s="118"/>
      <c r="D236" s="52"/>
      <c r="E236" s="78"/>
      <c r="F236" s="52"/>
      <c r="G236" s="78"/>
      <c r="H236" s="41"/>
      <c r="I236" s="381" t="s">
        <v>314</v>
      </c>
      <c r="J236" s="52"/>
      <c r="K236" s="47"/>
      <c r="L236" s="47"/>
      <c r="M236" s="223"/>
      <c r="N236" s="47"/>
      <c r="O236" s="35"/>
      <c r="P236" s="52"/>
      <c r="Q236" s="660" t="s">
        <v>871</v>
      </c>
      <c r="R236" s="52"/>
      <c r="S236" s="52"/>
      <c r="T236" s="45"/>
      <c r="U236" s="431" t="s">
        <v>313</v>
      </c>
      <c r="V236" s="431" t="s">
        <v>313</v>
      </c>
      <c r="W236" s="38" t="s">
        <v>314</v>
      </c>
      <c r="X236" s="348" t="s">
        <v>6186</v>
      </c>
      <c r="Y236" s="161"/>
    </row>
    <row r="237" spans="1:27">
      <c r="A237" s="227" t="s">
        <v>257</v>
      </c>
      <c r="B237" s="231" t="s">
        <v>6252</v>
      </c>
      <c r="C237" s="118"/>
      <c r="D237" s="52"/>
      <c r="E237" s="78"/>
      <c r="F237" s="52"/>
      <c r="G237" s="78"/>
      <c r="H237" s="41"/>
      <c r="I237" s="232" t="s">
        <v>2059</v>
      </c>
      <c r="J237" s="52">
        <v>21</v>
      </c>
      <c r="K237" s="47" t="s">
        <v>1241</v>
      </c>
      <c r="L237" s="270"/>
      <c r="M237" s="223" t="s">
        <v>1242</v>
      </c>
      <c r="N237" s="47"/>
      <c r="O237" s="35"/>
      <c r="P237" s="52"/>
      <c r="Q237" s="660" t="s">
        <v>6315</v>
      </c>
      <c r="R237" s="52"/>
      <c r="S237" s="52"/>
      <c r="T237" s="45"/>
      <c r="U237" s="431" t="s">
        <v>296</v>
      </c>
      <c r="V237" s="431" t="s">
        <v>296</v>
      </c>
      <c r="W237" s="38" t="s">
        <v>307</v>
      </c>
      <c r="X237" s="416" t="s">
        <v>174</v>
      </c>
      <c r="Y237" s="160" t="s">
        <v>6399</v>
      </c>
    </row>
    <row r="238" spans="1:27" s="225" customFormat="1">
      <c r="A238" s="227" t="s">
        <v>1243</v>
      </c>
      <c r="B238" s="231" t="s">
        <v>6253</v>
      </c>
      <c r="C238" s="118"/>
      <c r="D238" s="52"/>
      <c r="E238" s="78"/>
      <c r="F238" s="52"/>
      <c r="G238" s="78"/>
      <c r="H238" s="41"/>
      <c r="I238" s="232" t="s">
        <v>2060</v>
      </c>
      <c r="J238" s="52">
        <v>21</v>
      </c>
      <c r="K238" s="46" t="s">
        <v>1231</v>
      </c>
      <c r="L238" s="270"/>
      <c r="M238" s="223" t="s">
        <v>1235</v>
      </c>
      <c r="N238" s="47"/>
      <c r="O238" s="35"/>
      <c r="P238" s="52"/>
      <c r="Q238" s="660" t="s">
        <v>6316</v>
      </c>
      <c r="R238" s="265"/>
      <c r="S238" s="265"/>
      <c r="T238" s="224"/>
      <c r="U238" s="431" t="s">
        <v>296</v>
      </c>
      <c r="V238" s="431" t="s">
        <v>296</v>
      </c>
      <c r="W238" s="38" t="s">
        <v>297</v>
      </c>
      <c r="X238" s="348" t="s">
        <v>6213</v>
      </c>
      <c r="Y238" s="162" t="s">
        <v>1228</v>
      </c>
      <c r="Z238" s="12"/>
      <c r="AA238" s="12"/>
    </row>
    <row r="239" spans="1:27" s="225" customFormat="1">
      <c r="A239" s="380" t="s">
        <v>314</v>
      </c>
      <c r="B239" s="231" t="s">
        <v>6254</v>
      </c>
      <c r="C239" s="118"/>
      <c r="D239" s="52"/>
      <c r="E239" s="78"/>
      <c r="F239" s="52"/>
      <c r="G239" s="78"/>
      <c r="H239" s="41"/>
      <c r="I239" s="381" t="s">
        <v>314</v>
      </c>
      <c r="J239" s="52"/>
      <c r="K239" s="46"/>
      <c r="L239" s="270"/>
      <c r="M239" s="223"/>
      <c r="N239" s="47"/>
      <c r="O239" s="35"/>
      <c r="P239" s="52"/>
      <c r="Q239" s="660" t="s">
        <v>6317</v>
      </c>
      <c r="R239" s="265"/>
      <c r="S239" s="265"/>
      <c r="T239" s="224"/>
      <c r="U239" s="431" t="s">
        <v>305</v>
      </c>
      <c r="V239" s="431" t="s">
        <v>305</v>
      </c>
      <c r="W239" s="38" t="s">
        <v>297</v>
      </c>
      <c r="X239" s="340" t="s">
        <v>6214</v>
      </c>
      <c r="Y239" s="162"/>
      <c r="Z239" s="12"/>
      <c r="AA239" s="12"/>
    </row>
    <row r="240" spans="1:27" s="225" customFormat="1">
      <c r="A240" s="227" t="s">
        <v>2071</v>
      </c>
      <c r="B240" s="128" t="s">
        <v>6255</v>
      </c>
      <c r="C240" s="118"/>
      <c r="D240" s="52"/>
      <c r="E240" s="78"/>
      <c r="F240" s="52"/>
      <c r="G240" s="78"/>
      <c r="H240" s="41"/>
      <c r="I240" s="230" t="s">
        <v>111</v>
      </c>
      <c r="J240" s="52">
        <v>21</v>
      </c>
      <c r="K240" s="47" t="s">
        <v>1244</v>
      </c>
      <c r="L240" s="270"/>
      <c r="M240" s="223" t="s">
        <v>1245</v>
      </c>
      <c r="N240" s="271"/>
      <c r="O240" s="35"/>
      <c r="P240" s="52"/>
      <c r="Q240" s="660" t="s">
        <v>6318</v>
      </c>
      <c r="R240" s="52"/>
      <c r="S240" s="52"/>
      <c r="T240" s="224"/>
      <c r="U240" s="432" t="s">
        <v>478</v>
      </c>
      <c r="V240" s="432" t="s">
        <v>478</v>
      </c>
      <c r="W240" s="226" t="s">
        <v>307</v>
      </c>
      <c r="X240" s="435" t="s">
        <v>6337</v>
      </c>
      <c r="Y240" s="162" t="s">
        <v>1228</v>
      </c>
      <c r="Z240" s="12"/>
      <c r="AA240" s="12"/>
    </row>
    <row r="241" spans="1:27" s="225" customFormat="1" ht="16" customHeight="1">
      <c r="A241" s="6" t="s">
        <v>2072</v>
      </c>
      <c r="B241" s="126" t="s">
        <v>6331</v>
      </c>
      <c r="C241" s="117"/>
      <c r="D241" s="33"/>
      <c r="E241" s="43"/>
      <c r="F241" s="33"/>
      <c r="G241" s="43"/>
      <c r="H241" s="40"/>
      <c r="I241" s="107" t="s">
        <v>120</v>
      </c>
      <c r="J241" s="33">
        <v>21</v>
      </c>
      <c r="K241" s="35" t="s">
        <v>1231</v>
      </c>
      <c r="L241" s="35"/>
      <c r="M241" s="74" t="s">
        <v>1245</v>
      </c>
      <c r="N241" s="35"/>
      <c r="O241" s="35"/>
      <c r="P241" s="33"/>
      <c r="Q241" s="660" t="s">
        <v>6319</v>
      </c>
      <c r="R241" s="52"/>
      <c r="S241" s="52"/>
      <c r="T241" s="37"/>
      <c r="U241" s="433" t="s">
        <v>296</v>
      </c>
      <c r="V241" s="433" t="s">
        <v>296</v>
      </c>
      <c r="W241" s="38" t="s">
        <v>297</v>
      </c>
      <c r="X241" s="435" t="s">
        <v>6338</v>
      </c>
      <c r="Y241" s="161"/>
      <c r="Z241" s="12"/>
      <c r="AA241" s="12"/>
    </row>
    <row r="242" spans="1:27" s="225" customFormat="1" ht="16" customHeight="1">
      <c r="A242" s="380" t="s">
        <v>314</v>
      </c>
      <c r="B242" s="126" t="s">
        <v>6332</v>
      </c>
      <c r="C242" s="419"/>
      <c r="D242" s="420"/>
      <c r="E242" s="421"/>
      <c r="F242" s="420"/>
      <c r="G242" s="421"/>
      <c r="H242" s="422"/>
      <c r="I242" s="423"/>
      <c r="J242" s="420"/>
      <c r="K242" s="424"/>
      <c r="L242" s="424"/>
      <c r="M242" s="425"/>
      <c r="N242" s="424"/>
      <c r="O242" s="35"/>
      <c r="P242" s="249"/>
      <c r="Q242" s="660" t="s">
        <v>6320</v>
      </c>
      <c r="R242" s="426"/>
      <c r="S242" s="426"/>
      <c r="T242" s="427"/>
      <c r="U242" s="433" t="s">
        <v>305</v>
      </c>
      <c r="V242" s="433" t="s">
        <v>305</v>
      </c>
      <c r="W242" s="38"/>
      <c r="X242" s="436" t="s">
        <v>6339</v>
      </c>
      <c r="Y242" s="429"/>
      <c r="Z242" s="12"/>
      <c r="AA242" s="12"/>
    </row>
    <row r="243" spans="1:27" s="225" customFormat="1" ht="16" customHeight="1" thickBot="1">
      <c r="A243" s="28" t="s">
        <v>6143</v>
      </c>
      <c r="B243" s="137"/>
      <c r="C243" s="303"/>
      <c r="D243" s="296"/>
      <c r="E243" s="70"/>
      <c r="F243" s="296"/>
      <c r="G243" s="70"/>
      <c r="H243" s="283"/>
      <c r="I243" s="70"/>
      <c r="J243" s="62"/>
      <c r="K243" s="71"/>
      <c r="L243" s="61"/>
      <c r="M243" s="61"/>
      <c r="N243" s="61"/>
      <c r="O243" s="662"/>
      <c r="P243" s="662"/>
      <c r="Q243" s="440"/>
      <c r="R243" s="62"/>
      <c r="S243" s="62"/>
      <c r="T243" s="63"/>
      <c r="U243" s="102"/>
      <c r="V243" s="103"/>
      <c r="W243" s="445"/>
      <c r="X243" s="297"/>
      <c r="Y243" s="163"/>
      <c r="Z243" s="12"/>
      <c r="AA243" s="12"/>
    </row>
    <row r="244" spans="1:27" s="225" customFormat="1" ht="16" customHeight="1">
      <c r="A244" s="290" t="s">
        <v>6025</v>
      </c>
      <c r="B244" s="305"/>
      <c r="C244" s="278"/>
      <c r="D244" s="64"/>
      <c r="E244" s="294"/>
      <c r="F244" s="64"/>
      <c r="G244" s="294"/>
      <c r="H244" s="65"/>
      <c r="I244" s="294"/>
      <c r="J244" s="66"/>
      <c r="K244" s="67"/>
      <c r="L244" s="68"/>
      <c r="M244" s="68"/>
      <c r="N244" s="68"/>
      <c r="O244" s="68"/>
      <c r="P244" s="66"/>
      <c r="Q244" s="288"/>
      <c r="R244" s="66"/>
      <c r="S244" s="66"/>
      <c r="T244" s="69"/>
      <c r="U244" s="104"/>
      <c r="V244" s="105"/>
      <c r="W244" s="66"/>
      <c r="X244" s="295"/>
      <c r="Y244" s="164"/>
      <c r="Z244" s="12"/>
      <c r="AA244" s="12"/>
    </row>
    <row r="245" spans="1:27" s="225" customFormat="1" ht="16" customHeight="1">
      <c r="A245" s="6" t="s">
        <v>2073</v>
      </c>
      <c r="B245" s="135" t="s">
        <v>6256</v>
      </c>
      <c r="C245" s="122"/>
      <c r="D245" s="79"/>
      <c r="E245" s="330"/>
      <c r="F245" s="79"/>
      <c r="G245" s="330"/>
      <c r="H245" s="40"/>
      <c r="I245" s="77" t="s">
        <v>2078</v>
      </c>
      <c r="J245" s="33">
        <v>21</v>
      </c>
      <c r="K245" s="260" t="s">
        <v>1246</v>
      </c>
      <c r="L245" s="35"/>
      <c r="M245" s="74" t="s">
        <v>1247</v>
      </c>
      <c r="N245" s="35"/>
      <c r="O245" s="35"/>
      <c r="P245" s="33"/>
      <c r="Q245" s="59"/>
      <c r="R245" s="33"/>
      <c r="S245" s="33"/>
      <c r="T245" s="33"/>
      <c r="U245" s="99"/>
      <c r="V245" s="356" t="s">
        <v>6069</v>
      </c>
      <c r="W245" s="66"/>
      <c r="X245" s="80"/>
      <c r="Y245" s="159"/>
      <c r="Z245" s="12"/>
      <c r="AA245" s="12"/>
    </row>
    <row r="246" spans="1:27" s="225" customFormat="1" ht="16" customHeight="1">
      <c r="A246" s="29" t="s">
        <v>1248</v>
      </c>
      <c r="B246" s="136" t="s">
        <v>6257</v>
      </c>
      <c r="C246" s="122"/>
      <c r="D246" s="79"/>
      <c r="E246" s="330"/>
      <c r="F246" s="79"/>
      <c r="G246" s="330"/>
      <c r="H246" s="40"/>
      <c r="I246" s="77" t="s">
        <v>2079</v>
      </c>
      <c r="J246" s="33">
        <v>21</v>
      </c>
      <c r="K246" s="260" t="s">
        <v>1249</v>
      </c>
      <c r="L246" s="35"/>
      <c r="M246" s="74" t="s">
        <v>1247</v>
      </c>
      <c r="N246" s="35"/>
      <c r="O246" s="35"/>
      <c r="P246" s="33"/>
      <c r="Q246" s="59"/>
      <c r="R246" s="33"/>
      <c r="S246" s="33"/>
      <c r="T246" s="33"/>
      <c r="U246" s="99"/>
      <c r="V246" s="100"/>
      <c r="W246" s="66"/>
      <c r="X246" s="80"/>
      <c r="Y246" s="159"/>
      <c r="Z246" s="12"/>
      <c r="AA246" s="12"/>
    </row>
    <row r="247" spans="1:27" s="225" customFormat="1">
      <c r="A247" s="6" t="s">
        <v>2074</v>
      </c>
      <c r="B247" s="135" t="s">
        <v>6258</v>
      </c>
      <c r="C247" s="122"/>
      <c r="D247" s="79"/>
      <c r="E247" s="330"/>
      <c r="F247" s="79"/>
      <c r="G247" s="330"/>
      <c r="H247" s="40"/>
      <c r="I247" s="77" t="s">
        <v>2080</v>
      </c>
      <c r="J247" s="52">
        <v>21</v>
      </c>
      <c r="K247" s="260" t="s">
        <v>1246</v>
      </c>
      <c r="L247" s="35"/>
      <c r="M247" s="74" t="s">
        <v>1250</v>
      </c>
      <c r="N247" s="35"/>
      <c r="O247" s="35"/>
      <c r="P247" s="33"/>
      <c r="Q247" s="59"/>
      <c r="R247" s="33"/>
      <c r="S247" s="33"/>
      <c r="T247" s="33"/>
      <c r="U247" s="99"/>
      <c r="V247" s="100"/>
      <c r="W247" s="66"/>
      <c r="X247" s="80"/>
      <c r="Y247" s="159"/>
      <c r="Z247" s="12"/>
      <c r="AA247" s="12"/>
    </row>
    <row r="248" spans="1:27" s="225" customFormat="1">
      <c r="A248" s="5" t="s">
        <v>2075</v>
      </c>
      <c r="B248" s="136" t="s">
        <v>6259</v>
      </c>
      <c r="C248" s="122"/>
      <c r="D248" s="79"/>
      <c r="E248" s="330"/>
      <c r="F248" s="79"/>
      <c r="G248" s="330"/>
      <c r="H248" s="40"/>
      <c r="I248" s="76" t="s">
        <v>2081</v>
      </c>
      <c r="J248" s="33">
        <v>22</v>
      </c>
      <c r="K248" s="260" t="s">
        <v>1251</v>
      </c>
      <c r="L248" s="35"/>
      <c r="M248" s="74" t="s">
        <v>1247</v>
      </c>
      <c r="N248" s="35"/>
      <c r="O248" s="35"/>
      <c r="P248" s="33"/>
      <c r="Q248" s="59"/>
      <c r="R248" s="33"/>
      <c r="S248" s="33"/>
      <c r="T248" s="33"/>
      <c r="U248" s="99"/>
      <c r="V248" s="100"/>
      <c r="W248" s="66"/>
      <c r="X248" s="81"/>
      <c r="Y248" s="159"/>
      <c r="Z248" s="12"/>
      <c r="AA248" s="12"/>
    </row>
    <row r="249" spans="1:27" s="225" customFormat="1">
      <c r="A249" s="6" t="s">
        <v>2076</v>
      </c>
      <c r="B249" s="135" t="s">
        <v>6260</v>
      </c>
      <c r="C249" s="272"/>
      <c r="D249" s="82"/>
      <c r="E249" s="80"/>
      <c r="F249" s="82"/>
      <c r="G249" s="80"/>
      <c r="H249" s="40"/>
      <c r="I249" s="31" t="s">
        <v>89</v>
      </c>
      <c r="J249" s="52">
        <v>21</v>
      </c>
      <c r="K249" s="260" t="s">
        <v>1246</v>
      </c>
      <c r="L249" s="266"/>
      <c r="M249" s="74" t="s">
        <v>1252</v>
      </c>
      <c r="N249" s="35"/>
      <c r="O249" s="301"/>
      <c r="P249" s="33"/>
      <c r="Q249" s="59"/>
      <c r="R249" s="33"/>
      <c r="S249" s="33"/>
      <c r="T249" s="33"/>
      <c r="U249" s="99"/>
      <c r="V249" s="100"/>
      <c r="W249" s="66"/>
      <c r="X249" s="78"/>
      <c r="Y249" s="159"/>
      <c r="Z249" s="12"/>
      <c r="AA249" s="12"/>
    </row>
    <row r="250" spans="1:27">
      <c r="A250" s="6" t="s">
        <v>2076</v>
      </c>
      <c r="B250" s="135" t="s">
        <v>6261</v>
      </c>
      <c r="C250" s="122"/>
      <c r="D250" s="79"/>
      <c r="E250" s="330"/>
      <c r="F250" s="79"/>
      <c r="G250" s="330"/>
      <c r="H250" s="40"/>
      <c r="I250" s="115" t="s">
        <v>92</v>
      </c>
      <c r="J250" s="33">
        <v>21</v>
      </c>
      <c r="K250" s="260" t="s">
        <v>1246</v>
      </c>
      <c r="L250" s="35"/>
      <c r="M250" s="74" t="s">
        <v>1252</v>
      </c>
      <c r="N250" s="35"/>
      <c r="O250" s="35"/>
      <c r="P250" s="33"/>
      <c r="Q250" s="59"/>
      <c r="R250" s="33"/>
      <c r="S250" s="33"/>
      <c r="T250" s="33"/>
      <c r="U250" s="99"/>
      <c r="V250" s="100"/>
      <c r="W250" s="66"/>
      <c r="X250" s="80"/>
      <c r="Y250" s="159"/>
    </row>
    <row r="251" spans="1:27">
      <c r="A251" s="9" t="s">
        <v>2077</v>
      </c>
      <c r="B251" s="128" t="s">
        <v>6262</v>
      </c>
      <c r="C251" s="122"/>
      <c r="D251" s="79"/>
      <c r="E251" s="330"/>
      <c r="F251" s="79"/>
      <c r="G251" s="330"/>
      <c r="H251" s="40"/>
      <c r="I251" s="43" t="s">
        <v>2082</v>
      </c>
      <c r="J251" s="33">
        <v>21</v>
      </c>
      <c r="K251" s="260" t="s">
        <v>1246</v>
      </c>
      <c r="L251" s="35"/>
      <c r="M251" s="74" t="s">
        <v>1250</v>
      </c>
      <c r="N251" s="35"/>
      <c r="O251" s="35"/>
      <c r="P251" s="33"/>
      <c r="Q251" s="59"/>
      <c r="R251" s="33"/>
      <c r="S251" s="33"/>
      <c r="T251" s="33"/>
      <c r="U251" s="99"/>
      <c r="V251" s="100"/>
      <c r="W251" s="66"/>
      <c r="X251" s="80"/>
      <c r="Y251" s="159"/>
    </row>
    <row r="252" spans="1:27" ht="16" thickBot="1">
      <c r="A252" s="28" t="s">
        <v>6263</v>
      </c>
      <c r="B252" s="137"/>
      <c r="C252" s="303"/>
      <c r="D252" s="296"/>
      <c r="E252" s="70"/>
      <c r="F252" s="296"/>
      <c r="G252" s="70"/>
      <c r="H252" s="283"/>
      <c r="I252" s="70"/>
      <c r="J252" s="62"/>
      <c r="K252" s="71"/>
      <c r="L252" s="61"/>
      <c r="M252" s="61"/>
      <c r="N252" s="61"/>
      <c r="O252" s="61"/>
      <c r="P252" s="62"/>
      <c r="Q252" s="72"/>
      <c r="R252" s="62"/>
      <c r="S252" s="62"/>
      <c r="T252" s="63"/>
      <c r="U252" s="102"/>
      <c r="V252" s="103"/>
      <c r="W252" s="62"/>
      <c r="X252" s="297"/>
      <c r="Y252" s="163"/>
    </row>
    <row r="253" spans="1:27" s="408" customFormat="1" ht="41" customHeight="1">
      <c r="A253" s="401" t="s">
        <v>1253</v>
      </c>
      <c r="B253" s="402"/>
      <c r="C253" s="403"/>
      <c r="D253" s="404"/>
      <c r="E253" s="405"/>
      <c r="F253" s="404"/>
      <c r="G253" s="405"/>
      <c r="H253" s="404"/>
      <c r="I253" s="405"/>
      <c r="J253" s="404"/>
      <c r="K253" s="404"/>
      <c r="L253" s="404"/>
      <c r="M253" s="404"/>
      <c r="N253" s="404"/>
      <c r="O253" s="404"/>
      <c r="P253" s="404"/>
      <c r="Q253" s="405"/>
      <c r="R253" s="404"/>
      <c r="S253" s="404"/>
      <c r="T253" s="406"/>
      <c r="U253" s="404"/>
      <c r="V253" s="404"/>
      <c r="W253" s="404"/>
      <c r="X253" s="405"/>
      <c r="Y253" s="407"/>
    </row>
    <row r="254" spans="1:27">
      <c r="A254" s="20" t="s">
        <v>286</v>
      </c>
      <c r="B254" s="125"/>
      <c r="C254" s="117"/>
      <c r="D254" s="33"/>
      <c r="E254" s="43"/>
      <c r="F254" s="33"/>
      <c r="G254" s="43"/>
      <c r="H254" s="55"/>
      <c r="I254" s="32" t="s">
        <v>287</v>
      </c>
      <c r="J254" s="33"/>
      <c r="K254" s="34"/>
      <c r="L254" s="35"/>
      <c r="M254" s="35"/>
      <c r="N254" s="35"/>
      <c r="O254" s="35"/>
      <c r="P254" s="33"/>
      <c r="Q254" s="36"/>
      <c r="R254" s="35"/>
      <c r="S254" s="33"/>
      <c r="T254" s="37"/>
      <c r="U254" s="99"/>
      <c r="V254" s="100"/>
      <c r="W254" s="33" t="s">
        <v>6151</v>
      </c>
      <c r="X254" s="44"/>
      <c r="Y254" s="158"/>
    </row>
    <row r="255" spans="1:27">
      <c r="A255" s="6" t="s">
        <v>30</v>
      </c>
      <c r="B255" s="126" t="s">
        <v>288</v>
      </c>
      <c r="C255" s="117" t="s">
        <v>289</v>
      </c>
      <c r="D255" s="33">
        <v>22</v>
      </c>
      <c r="E255" s="42" t="s">
        <v>290</v>
      </c>
      <c r="F255" s="33">
        <v>110</v>
      </c>
      <c r="G255" s="42" t="s">
        <v>1254</v>
      </c>
      <c r="H255" s="55" t="s">
        <v>292</v>
      </c>
      <c r="I255" s="83" t="s">
        <v>192</v>
      </c>
      <c r="J255" s="33">
        <v>20</v>
      </c>
      <c r="K255" s="55" t="s">
        <v>1941</v>
      </c>
      <c r="L255" s="35">
        <v>153076</v>
      </c>
      <c r="M255" s="35">
        <v>153095</v>
      </c>
      <c r="N255" s="35">
        <v>153142</v>
      </c>
      <c r="O255" s="35">
        <v>153162</v>
      </c>
      <c r="P255" s="33" t="s">
        <v>302</v>
      </c>
      <c r="Q255" s="83" t="s">
        <v>294</v>
      </c>
      <c r="R255" s="35" t="s">
        <v>295</v>
      </c>
      <c r="S255" s="33">
        <v>87</v>
      </c>
      <c r="T255" s="33">
        <v>-42.6</v>
      </c>
      <c r="U255" s="99" t="s">
        <v>296</v>
      </c>
      <c r="V255" s="100" t="s">
        <v>296</v>
      </c>
      <c r="W255" s="412"/>
      <c r="X255" s="83" t="s">
        <v>298</v>
      </c>
      <c r="Y255" s="160" t="s">
        <v>6029</v>
      </c>
    </row>
    <row r="256" spans="1:27">
      <c r="A256" s="6" t="s">
        <v>30</v>
      </c>
      <c r="B256" s="126" t="s">
        <v>299</v>
      </c>
      <c r="C256" s="117" t="s">
        <v>289</v>
      </c>
      <c r="D256" s="33">
        <v>22</v>
      </c>
      <c r="E256" s="42" t="s">
        <v>1255</v>
      </c>
      <c r="F256" s="33">
        <v>113</v>
      </c>
      <c r="G256" s="42" t="s">
        <v>1256</v>
      </c>
      <c r="H256" s="55" t="s">
        <v>292</v>
      </c>
      <c r="I256" s="83" t="s">
        <v>192</v>
      </c>
      <c r="J256" s="33">
        <v>20</v>
      </c>
      <c r="K256" s="55" t="s">
        <v>1942</v>
      </c>
      <c r="L256" s="35">
        <v>1348261</v>
      </c>
      <c r="M256" s="35">
        <v>1348280</v>
      </c>
      <c r="N256" s="35">
        <v>1348330</v>
      </c>
      <c r="O256" s="35">
        <v>1348350</v>
      </c>
      <c r="P256" s="33" t="s">
        <v>302</v>
      </c>
      <c r="Q256" s="83" t="s">
        <v>303</v>
      </c>
      <c r="R256" s="35" t="s">
        <v>304</v>
      </c>
      <c r="S256" s="33">
        <v>90</v>
      </c>
      <c r="T256" s="33">
        <v>-48.4</v>
      </c>
      <c r="U256" s="99" t="s">
        <v>305</v>
      </c>
      <c r="V256" s="100" t="s">
        <v>306</v>
      </c>
      <c r="W256" s="33"/>
      <c r="X256" s="83" t="s">
        <v>126</v>
      </c>
      <c r="Y256" s="159" t="s">
        <v>5989</v>
      </c>
    </row>
    <row r="257" spans="1:25">
      <c r="A257" s="6" t="s">
        <v>30</v>
      </c>
      <c r="B257" s="126" t="s">
        <v>308</v>
      </c>
      <c r="C257" s="117" t="s">
        <v>289</v>
      </c>
      <c r="D257" s="33">
        <v>22</v>
      </c>
      <c r="E257" s="42" t="s">
        <v>1258</v>
      </c>
      <c r="F257" s="33">
        <v>113</v>
      </c>
      <c r="G257" s="42" t="s">
        <v>1259</v>
      </c>
      <c r="H257" s="55" t="s">
        <v>292</v>
      </c>
      <c r="I257" s="83" t="s">
        <v>192</v>
      </c>
      <c r="J257" s="33">
        <v>20</v>
      </c>
      <c r="K257" s="55" t="s">
        <v>1942</v>
      </c>
      <c r="L257" s="35">
        <v>1238183</v>
      </c>
      <c r="M257" s="35">
        <v>1238202</v>
      </c>
      <c r="N257" s="35">
        <v>1238252</v>
      </c>
      <c r="O257" s="35">
        <v>1238271</v>
      </c>
      <c r="P257" s="33" t="s">
        <v>293</v>
      </c>
      <c r="Q257" s="83" t="s">
        <v>311</v>
      </c>
      <c r="R257" s="35" t="s">
        <v>312</v>
      </c>
      <c r="S257" s="33">
        <v>90</v>
      </c>
      <c r="T257" s="33">
        <v>-48.6</v>
      </c>
      <c r="U257" s="99" t="s">
        <v>313</v>
      </c>
      <c r="V257" s="100" t="s">
        <v>306</v>
      </c>
      <c r="W257" s="33"/>
      <c r="X257" s="83" t="s">
        <v>126</v>
      </c>
      <c r="Y257" s="159" t="s">
        <v>5989</v>
      </c>
    </row>
    <row r="258" spans="1:25">
      <c r="A258" s="6" t="s">
        <v>30</v>
      </c>
      <c r="B258" s="126" t="s">
        <v>315</v>
      </c>
      <c r="C258" s="117" t="s">
        <v>289</v>
      </c>
      <c r="D258" s="33">
        <v>22</v>
      </c>
      <c r="E258" s="42" t="s">
        <v>1260</v>
      </c>
      <c r="F258" s="33">
        <v>119</v>
      </c>
      <c r="G258" s="42" t="s">
        <v>1261</v>
      </c>
      <c r="H258" s="55" t="s">
        <v>292</v>
      </c>
      <c r="I258" s="83" t="s">
        <v>192</v>
      </c>
      <c r="J258" s="33">
        <v>20</v>
      </c>
      <c r="K258" s="55" t="s">
        <v>1942</v>
      </c>
      <c r="L258" s="35">
        <v>1434688</v>
      </c>
      <c r="M258" s="35">
        <v>1434707</v>
      </c>
      <c r="N258" s="35">
        <v>1434763</v>
      </c>
      <c r="O258" s="35">
        <v>1434782</v>
      </c>
      <c r="P258" s="33" t="s">
        <v>293</v>
      </c>
      <c r="Q258" s="83" t="s">
        <v>1262</v>
      </c>
      <c r="R258" s="35" t="s">
        <v>1263</v>
      </c>
      <c r="S258" s="33">
        <v>96</v>
      </c>
      <c r="T258" s="33">
        <v>-44.1</v>
      </c>
      <c r="U258" s="99" t="s">
        <v>1264</v>
      </c>
      <c r="V258" s="100" t="s">
        <v>306</v>
      </c>
      <c r="W258" s="33"/>
      <c r="X258" s="83" t="s">
        <v>126</v>
      </c>
      <c r="Y258" s="159" t="s">
        <v>5986</v>
      </c>
    </row>
    <row r="259" spans="1:25" ht="16" customHeight="1">
      <c r="A259" s="6" t="s">
        <v>30</v>
      </c>
      <c r="B259" s="126" t="s">
        <v>322</v>
      </c>
      <c r="C259" s="117" t="s">
        <v>289</v>
      </c>
      <c r="D259" s="33">
        <v>22</v>
      </c>
      <c r="E259" s="42" t="s">
        <v>1265</v>
      </c>
      <c r="F259" s="33">
        <v>109</v>
      </c>
      <c r="G259" s="42" t="s">
        <v>1266</v>
      </c>
      <c r="H259" s="55" t="s">
        <v>292</v>
      </c>
      <c r="I259" s="83" t="s">
        <v>192</v>
      </c>
      <c r="J259" s="33">
        <v>20</v>
      </c>
      <c r="K259" s="55" t="s">
        <v>1942</v>
      </c>
      <c r="L259" s="35">
        <v>1441309</v>
      </c>
      <c r="M259" s="35">
        <v>1441328</v>
      </c>
      <c r="N259" s="35">
        <v>1441374</v>
      </c>
      <c r="O259" s="35">
        <v>1441394</v>
      </c>
      <c r="P259" s="33" t="s">
        <v>293</v>
      </c>
      <c r="Q259" s="83" t="s">
        <v>1267</v>
      </c>
      <c r="R259" s="35" t="s">
        <v>326</v>
      </c>
      <c r="S259" s="33">
        <v>86</v>
      </c>
      <c r="T259" s="33">
        <v>-45.3</v>
      </c>
      <c r="U259" s="99" t="s">
        <v>1268</v>
      </c>
      <c r="V259" s="100" t="s">
        <v>327</v>
      </c>
      <c r="W259" s="33"/>
      <c r="X259" s="83" t="s">
        <v>127</v>
      </c>
      <c r="Y259" s="159" t="s">
        <v>5986</v>
      </c>
    </row>
    <row r="260" spans="1:25">
      <c r="A260" s="6" t="s">
        <v>30</v>
      </c>
      <c r="B260" s="126" t="s">
        <v>329</v>
      </c>
      <c r="C260" s="117" t="s">
        <v>289</v>
      </c>
      <c r="D260" s="33">
        <v>22</v>
      </c>
      <c r="E260" s="42" t="s">
        <v>330</v>
      </c>
      <c r="F260" s="33">
        <v>113</v>
      </c>
      <c r="G260" s="42" t="s">
        <v>1269</v>
      </c>
      <c r="H260" s="55" t="s">
        <v>292</v>
      </c>
      <c r="I260" s="83" t="s">
        <v>192</v>
      </c>
      <c r="J260" s="33">
        <v>20</v>
      </c>
      <c r="K260" s="55" t="s">
        <v>1943</v>
      </c>
      <c r="L260" s="35">
        <v>672868</v>
      </c>
      <c r="M260" s="35">
        <v>672887</v>
      </c>
      <c r="N260" s="35">
        <v>672936</v>
      </c>
      <c r="O260" s="35">
        <v>672957</v>
      </c>
      <c r="P260" s="33" t="s">
        <v>302</v>
      </c>
      <c r="Q260" s="83" t="s">
        <v>1270</v>
      </c>
      <c r="R260" s="35" t="s">
        <v>1271</v>
      </c>
      <c r="S260" s="33">
        <v>90</v>
      </c>
      <c r="T260" s="33">
        <v>-47.8</v>
      </c>
      <c r="U260" s="99" t="s">
        <v>1272</v>
      </c>
      <c r="V260" s="100" t="s">
        <v>1272</v>
      </c>
      <c r="W260" s="33"/>
      <c r="X260" s="83" t="s">
        <v>1273</v>
      </c>
      <c r="Y260" s="160"/>
    </row>
    <row r="261" spans="1:25">
      <c r="A261" s="6" t="s">
        <v>30</v>
      </c>
      <c r="B261" s="126" t="s">
        <v>336</v>
      </c>
      <c r="C261" s="117" t="s">
        <v>289</v>
      </c>
      <c r="D261" s="33">
        <v>22</v>
      </c>
      <c r="E261" s="42" t="s">
        <v>337</v>
      </c>
      <c r="F261" s="33">
        <v>109</v>
      </c>
      <c r="G261" s="42" t="s">
        <v>1274</v>
      </c>
      <c r="H261" s="55" t="s">
        <v>292</v>
      </c>
      <c r="I261" s="83" t="s">
        <v>192</v>
      </c>
      <c r="J261" s="33">
        <v>20</v>
      </c>
      <c r="K261" s="55" t="s">
        <v>1944</v>
      </c>
      <c r="L261" s="35">
        <v>2288027</v>
      </c>
      <c r="M261" s="35">
        <v>2288046</v>
      </c>
      <c r="N261" s="35">
        <v>2288091</v>
      </c>
      <c r="O261" s="35">
        <v>2288112</v>
      </c>
      <c r="P261" s="33" t="s">
        <v>302</v>
      </c>
      <c r="Q261" s="83" t="s">
        <v>1275</v>
      </c>
      <c r="R261" s="35" t="s">
        <v>1276</v>
      </c>
      <c r="S261" s="33">
        <v>86</v>
      </c>
      <c r="T261" s="33">
        <v>-46.9</v>
      </c>
      <c r="U261" s="99" t="s">
        <v>1277</v>
      </c>
      <c r="V261" s="100" t="s">
        <v>341</v>
      </c>
      <c r="W261" s="33"/>
      <c r="X261" s="83" t="s">
        <v>342</v>
      </c>
      <c r="Y261" s="160"/>
    </row>
    <row r="262" spans="1:25">
      <c r="A262" s="6" t="s">
        <v>31</v>
      </c>
      <c r="B262" s="126" t="s">
        <v>343</v>
      </c>
      <c r="C262" s="117" t="s">
        <v>289</v>
      </c>
      <c r="D262" s="33">
        <v>22</v>
      </c>
      <c r="E262" s="42" t="s">
        <v>1278</v>
      </c>
      <c r="F262" s="33">
        <v>105</v>
      </c>
      <c r="G262" s="42" t="s">
        <v>1279</v>
      </c>
      <c r="H262" s="55" t="s">
        <v>292</v>
      </c>
      <c r="I262" s="83" t="s">
        <v>61</v>
      </c>
      <c r="J262" s="33">
        <v>20</v>
      </c>
      <c r="K262" s="55" t="s">
        <v>1945</v>
      </c>
      <c r="L262" s="35">
        <v>1289315</v>
      </c>
      <c r="M262" s="35">
        <v>1289334</v>
      </c>
      <c r="N262" s="35">
        <v>1289380</v>
      </c>
      <c r="O262" s="35">
        <v>1289396</v>
      </c>
      <c r="P262" s="33" t="s">
        <v>293</v>
      </c>
      <c r="Q262" s="83" t="s">
        <v>346</v>
      </c>
      <c r="R262" s="35" t="s">
        <v>347</v>
      </c>
      <c r="S262" s="33">
        <v>82</v>
      </c>
      <c r="T262" s="33">
        <v>-22.3</v>
      </c>
      <c r="U262" s="100" t="s">
        <v>348</v>
      </c>
      <c r="V262" s="100" t="s">
        <v>348</v>
      </c>
      <c r="W262" s="33"/>
      <c r="X262" s="83" t="s">
        <v>349</v>
      </c>
      <c r="Y262" s="160"/>
    </row>
    <row r="263" spans="1:25">
      <c r="A263" s="6" t="s">
        <v>31</v>
      </c>
      <c r="B263" s="126" t="s">
        <v>350</v>
      </c>
      <c r="C263" s="117" t="s">
        <v>289</v>
      </c>
      <c r="D263" s="33">
        <v>22</v>
      </c>
      <c r="E263" s="42" t="s">
        <v>1280</v>
      </c>
      <c r="F263" s="33">
        <v>108</v>
      </c>
      <c r="G263" s="42" t="s">
        <v>1281</v>
      </c>
      <c r="H263" s="55" t="s">
        <v>292</v>
      </c>
      <c r="I263" s="83" t="s">
        <v>61</v>
      </c>
      <c r="J263" s="33">
        <v>20</v>
      </c>
      <c r="K263" s="55" t="s">
        <v>1946</v>
      </c>
      <c r="L263" s="35">
        <v>41406</v>
      </c>
      <c r="M263" s="35">
        <v>41425</v>
      </c>
      <c r="N263" s="35">
        <v>41470</v>
      </c>
      <c r="O263" s="35">
        <v>41490</v>
      </c>
      <c r="P263" s="33" t="s">
        <v>293</v>
      </c>
      <c r="Q263" s="153" t="s">
        <v>353</v>
      </c>
      <c r="R263" s="35" t="s">
        <v>354</v>
      </c>
      <c r="S263" s="33">
        <v>85</v>
      </c>
      <c r="T263" s="33">
        <v>-48.7</v>
      </c>
      <c r="U263" s="100" t="s">
        <v>355</v>
      </c>
      <c r="V263" s="100" t="s">
        <v>355</v>
      </c>
      <c r="W263" s="33"/>
      <c r="X263" s="83" t="s">
        <v>356</v>
      </c>
      <c r="Y263" s="160" t="s">
        <v>357</v>
      </c>
    </row>
    <row r="264" spans="1:25">
      <c r="A264" s="6" t="s">
        <v>31</v>
      </c>
      <c r="B264" s="126" t="s">
        <v>358</v>
      </c>
      <c r="C264" s="117" t="s">
        <v>289</v>
      </c>
      <c r="D264" s="33">
        <v>22</v>
      </c>
      <c r="E264" s="42" t="s">
        <v>359</v>
      </c>
      <c r="F264" s="33">
        <v>103</v>
      </c>
      <c r="G264" s="42" t="s">
        <v>1282</v>
      </c>
      <c r="H264" s="55" t="s">
        <v>292</v>
      </c>
      <c r="I264" s="83" t="s">
        <v>61</v>
      </c>
      <c r="J264" s="33">
        <v>20</v>
      </c>
      <c r="K264" s="55" t="s">
        <v>1947</v>
      </c>
      <c r="L264" s="35">
        <v>1676777</v>
      </c>
      <c r="M264" s="35">
        <v>1676796</v>
      </c>
      <c r="N264" s="35">
        <v>1676836</v>
      </c>
      <c r="O264" s="35">
        <v>1676856</v>
      </c>
      <c r="P264" s="33" t="s">
        <v>293</v>
      </c>
      <c r="Q264" s="83" t="s">
        <v>1283</v>
      </c>
      <c r="R264" s="35" t="s">
        <v>1284</v>
      </c>
      <c r="S264" s="33">
        <v>80</v>
      </c>
      <c r="T264" s="33">
        <v>-47.6</v>
      </c>
      <c r="U264" s="100" t="s">
        <v>1285</v>
      </c>
      <c r="V264" s="100" t="s">
        <v>363</v>
      </c>
      <c r="W264" s="33"/>
      <c r="X264" s="83" t="s">
        <v>364</v>
      </c>
      <c r="Y264" s="160"/>
    </row>
    <row r="265" spans="1:25">
      <c r="A265" s="21" t="s">
        <v>365</v>
      </c>
      <c r="B265" s="127"/>
      <c r="C265" s="117"/>
      <c r="D265" s="33"/>
      <c r="E265" s="43"/>
      <c r="F265" s="33"/>
      <c r="G265" s="43"/>
      <c r="H265" s="55"/>
      <c r="I265" s="142" t="s">
        <v>287</v>
      </c>
      <c r="J265" s="33"/>
      <c r="K265" s="35"/>
      <c r="L265" s="35"/>
      <c r="M265" s="35"/>
      <c r="N265" s="35"/>
      <c r="O265" s="35"/>
      <c r="P265" s="33"/>
      <c r="Q265" s="154"/>
      <c r="R265" s="35"/>
      <c r="S265" s="33"/>
      <c r="T265" s="37"/>
      <c r="U265" s="99"/>
      <c r="V265" s="100"/>
      <c r="W265" s="33"/>
      <c r="X265" s="84"/>
      <c r="Y265" s="165"/>
    </row>
    <row r="266" spans="1:25">
      <c r="A266" s="6" t="s">
        <v>26</v>
      </c>
      <c r="B266" s="126" t="s">
        <v>366</v>
      </c>
      <c r="C266" s="117" t="s">
        <v>367</v>
      </c>
      <c r="D266" s="33">
        <v>23</v>
      </c>
      <c r="E266" s="42" t="s">
        <v>368</v>
      </c>
      <c r="F266" s="33">
        <v>104</v>
      </c>
      <c r="G266" s="42" t="s">
        <v>1286</v>
      </c>
      <c r="H266" s="55" t="s">
        <v>292</v>
      </c>
      <c r="I266" s="83" t="s">
        <v>62</v>
      </c>
      <c r="J266" s="33">
        <v>20</v>
      </c>
      <c r="K266" s="55" t="s">
        <v>1948</v>
      </c>
      <c r="L266" s="35">
        <v>60248</v>
      </c>
      <c r="M266" s="35">
        <v>60267</v>
      </c>
      <c r="N266" s="35">
        <v>60307</v>
      </c>
      <c r="O266" s="35">
        <v>60327</v>
      </c>
      <c r="P266" s="33" t="s">
        <v>302</v>
      </c>
      <c r="Q266" s="83" t="s">
        <v>370</v>
      </c>
      <c r="R266" s="35" t="s">
        <v>371</v>
      </c>
      <c r="S266" s="33">
        <v>80</v>
      </c>
      <c r="T266" s="33">
        <v>-44</v>
      </c>
      <c r="U266" s="99" t="s">
        <v>296</v>
      </c>
      <c r="V266" s="100" t="s">
        <v>296</v>
      </c>
      <c r="W266" s="33"/>
      <c r="X266" s="83" t="s">
        <v>128</v>
      </c>
      <c r="Y266" s="160" t="s">
        <v>5987</v>
      </c>
    </row>
    <row r="267" spans="1:25">
      <c r="A267" s="6" t="s">
        <v>26</v>
      </c>
      <c r="B267" s="126" t="s">
        <v>374</v>
      </c>
      <c r="C267" s="117" t="s">
        <v>289</v>
      </c>
      <c r="D267" s="33">
        <v>23</v>
      </c>
      <c r="E267" s="42" t="s">
        <v>1288</v>
      </c>
      <c r="F267" s="33">
        <v>108</v>
      </c>
      <c r="G267" s="42" t="s">
        <v>1289</v>
      </c>
      <c r="H267" s="55" t="s">
        <v>292</v>
      </c>
      <c r="I267" s="83" t="s">
        <v>62</v>
      </c>
      <c r="J267" s="33">
        <v>20</v>
      </c>
      <c r="K267" s="55" t="s">
        <v>1946</v>
      </c>
      <c r="L267" s="35">
        <v>41828</v>
      </c>
      <c r="M267" s="35">
        <v>41847</v>
      </c>
      <c r="N267" s="35">
        <v>41891</v>
      </c>
      <c r="O267" s="35">
        <v>41911</v>
      </c>
      <c r="P267" s="33" t="s">
        <v>293</v>
      </c>
      <c r="Q267" s="83" t="s">
        <v>1290</v>
      </c>
      <c r="R267" s="35" t="s">
        <v>378</v>
      </c>
      <c r="S267" s="33">
        <v>84</v>
      </c>
      <c r="T267" s="33">
        <v>-44.5</v>
      </c>
      <c r="U267" s="99" t="s">
        <v>1257</v>
      </c>
      <c r="V267" s="100" t="s">
        <v>6325</v>
      </c>
      <c r="W267" s="33"/>
      <c r="X267" s="83" t="s">
        <v>129</v>
      </c>
      <c r="Y267" s="160" t="s">
        <v>357</v>
      </c>
    </row>
    <row r="268" spans="1:25">
      <c r="A268" s="6" t="s">
        <v>26</v>
      </c>
      <c r="B268" s="126" t="s">
        <v>381</v>
      </c>
      <c r="C268" s="117" t="s">
        <v>289</v>
      </c>
      <c r="D268" s="33">
        <v>23</v>
      </c>
      <c r="E268" s="42" t="s">
        <v>382</v>
      </c>
      <c r="F268" s="33">
        <v>109</v>
      </c>
      <c r="G268" s="42" t="s">
        <v>1291</v>
      </c>
      <c r="H268" s="55" t="s">
        <v>292</v>
      </c>
      <c r="I268" s="83" t="s">
        <v>62</v>
      </c>
      <c r="J268" s="33">
        <v>20</v>
      </c>
      <c r="K268" s="55" t="s">
        <v>1946</v>
      </c>
      <c r="L268" s="35">
        <v>42198</v>
      </c>
      <c r="M268" s="35">
        <v>42217</v>
      </c>
      <c r="N268" s="35">
        <v>42263</v>
      </c>
      <c r="O268" s="35">
        <v>42283</v>
      </c>
      <c r="P268" s="33" t="s">
        <v>293</v>
      </c>
      <c r="Q268" s="83" t="s">
        <v>1292</v>
      </c>
      <c r="R268" s="35" t="s">
        <v>1293</v>
      </c>
      <c r="S268" s="33">
        <v>85</v>
      </c>
      <c r="T268" s="33">
        <v>-44.8</v>
      </c>
      <c r="U268" s="99" t="s">
        <v>313</v>
      </c>
      <c r="V268" s="100" t="s">
        <v>6325</v>
      </c>
      <c r="W268" s="33"/>
      <c r="X268" s="83" t="s">
        <v>129</v>
      </c>
      <c r="Y268" s="160" t="s">
        <v>357</v>
      </c>
    </row>
    <row r="269" spans="1:25">
      <c r="A269" s="6" t="s">
        <v>26</v>
      </c>
      <c r="B269" s="126" t="s">
        <v>387</v>
      </c>
      <c r="C269" s="117" t="s">
        <v>289</v>
      </c>
      <c r="D269" s="33">
        <v>23</v>
      </c>
      <c r="E269" s="42" t="s">
        <v>1295</v>
      </c>
      <c r="F269" s="33">
        <v>123</v>
      </c>
      <c r="G269" s="42" t="s">
        <v>1296</v>
      </c>
      <c r="H269" s="55" t="s">
        <v>292</v>
      </c>
      <c r="I269" s="83" t="s">
        <v>62</v>
      </c>
      <c r="J269" s="33">
        <v>20</v>
      </c>
      <c r="K269" s="55" t="s">
        <v>1949</v>
      </c>
      <c r="L269" s="35">
        <v>1101129</v>
      </c>
      <c r="M269" s="35">
        <v>1101148</v>
      </c>
      <c r="N269" s="35">
        <v>1101207</v>
      </c>
      <c r="O269" s="35">
        <v>1101227</v>
      </c>
      <c r="P269" s="33" t="s">
        <v>293</v>
      </c>
      <c r="Q269" s="83" t="s">
        <v>1297</v>
      </c>
      <c r="R269" s="35" t="s">
        <v>1298</v>
      </c>
      <c r="S269" s="33">
        <v>99</v>
      </c>
      <c r="T269" s="33">
        <v>-43.6</v>
      </c>
      <c r="U269" s="99" t="s">
        <v>1264</v>
      </c>
      <c r="V269" s="100" t="s">
        <v>320</v>
      </c>
      <c r="W269" s="33"/>
      <c r="X269" s="83" t="s">
        <v>392</v>
      </c>
      <c r="Y269" s="160" t="s">
        <v>393</v>
      </c>
    </row>
    <row r="270" spans="1:25">
      <c r="A270" s="6" t="s">
        <v>26</v>
      </c>
      <c r="B270" s="126" t="s">
        <v>394</v>
      </c>
      <c r="C270" s="117" t="s">
        <v>289</v>
      </c>
      <c r="D270" s="33">
        <v>23</v>
      </c>
      <c r="E270" s="42" t="s">
        <v>395</v>
      </c>
      <c r="F270" s="33">
        <v>113</v>
      </c>
      <c r="G270" s="42" t="s">
        <v>1300</v>
      </c>
      <c r="H270" s="55" t="s">
        <v>292</v>
      </c>
      <c r="I270" s="83" t="s">
        <v>62</v>
      </c>
      <c r="J270" s="33">
        <v>20</v>
      </c>
      <c r="K270" s="55" t="s">
        <v>1950</v>
      </c>
      <c r="L270" s="35">
        <v>91147</v>
      </c>
      <c r="M270" s="35">
        <v>91166</v>
      </c>
      <c r="N270" s="35">
        <v>91215</v>
      </c>
      <c r="O270" s="35">
        <v>91235</v>
      </c>
      <c r="P270" s="33" t="s">
        <v>293</v>
      </c>
      <c r="Q270" s="83" t="s">
        <v>1301</v>
      </c>
      <c r="R270" s="35" t="s">
        <v>398</v>
      </c>
      <c r="S270" s="33">
        <v>89</v>
      </c>
      <c r="T270" s="33">
        <v>-42.7</v>
      </c>
      <c r="U270" s="99" t="s">
        <v>1268</v>
      </c>
      <c r="V270" s="100" t="s">
        <v>327</v>
      </c>
      <c r="W270" s="33"/>
      <c r="X270" s="83" t="s">
        <v>399</v>
      </c>
      <c r="Y270" s="160"/>
    </row>
    <row r="271" spans="1:25">
      <c r="A271" s="20" t="s">
        <v>400</v>
      </c>
      <c r="B271" s="125"/>
      <c r="C271" s="118"/>
      <c r="D271" s="52"/>
      <c r="E271" s="45"/>
      <c r="F271" s="52"/>
      <c r="G271" s="45"/>
      <c r="H271" s="55"/>
      <c r="I271" s="142"/>
      <c r="J271" s="33"/>
      <c r="K271" s="48"/>
      <c r="L271" s="35"/>
      <c r="M271" s="35"/>
      <c r="N271" s="35"/>
      <c r="O271" s="47"/>
      <c r="P271" s="33"/>
      <c r="Q271" s="155"/>
      <c r="R271" s="35"/>
      <c r="S271" s="33"/>
      <c r="T271" s="37"/>
      <c r="U271" s="99"/>
      <c r="V271" s="100"/>
      <c r="W271" s="52"/>
      <c r="X271" s="142"/>
      <c r="Y271" s="161"/>
    </row>
    <row r="272" spans="1:25">
      <c r="A272" s="6" t="s">
        <v>19</v>
      </c>
      <c r="B272" s="126" t="s">
        <v>401</v>
      </c>
      <c r="C272" s="117" t="s">
        <v>289</v>
      </c>
      <c r="D272" s="33">
        <v>209</v>
      </c>
      <c r="E272" s="42" t="s">
        <v>1302</v>
      </c>
      <c r="F272" s="33">
        <v>379</v>
      </c>
      <c r="G272" s="42" t="s">
        <v>1303</v>
      </c>
      <c r="H272" s="55" t="s">
        <v>404</v>
      </c>
      <c r="I272" s="83" t="s">
        <v>64</v>
      </c>
      <c r="J272" s="33">
        <v>21</v>
      </c>
      <c r="K272" s="55" t="s">
        <v>1949</v>
      </c>
      <c r="L272" s="35">
        <v>1178326</v>
      </c>
      <c r="M272" s="35">
        <v>1178346</v>
      </c>
      <c r="N272" s="35">
        <v>1178178</v>
      </c>
      <c r="O272" s="35">
        <v>1178198</v>
      </c>
      <c r="P272" s="33" t="s">
        <v>293</v>
      </c>
      <c r="Q272" s="83" t="s">
        <v>405</v>
      </c>
      <c r="R272" s="35" t="s">
        <v>406</v>
      </c>
      <c r="S272" s="33">
        <v>169</v>
      </c>
      <c r="T272" s="33">
        <v>-81.599999999999994</v>
      </c>
      <c r="U272" s="99" t="s">
        <v>296</v>
      </c>
      <c r="V272" s="100" t="s">
        <v>296</v>
      </c>
      <c r="W272" s="33"/>
      <c r="X272" s="83" t="s">
        <v>183</v>
      </c>
      <c r="Y272" s="160" t="s">
        <v>393</v>
      </c>
    </row>
    <row r="273" spans="1:26">
      <c r="A273" s="6" t="s">
        <v>19</v>
      </c>
      <c r="B273" s="126" t="s">
        <v>408</v>
      </c>
      <c r="C273" s="117" t="s">
        <v>289</v>
      </c>
      <c r="D273" s="33">
        <v>206</v>
      </c>
      <c r="E273" s="42" t="s">
        <v>1304</v>
      </c>
      <c r="F273" s="33">
        <v>379</v>
      </c>
      <c r="G273" s="42" t="s">
        <v>1305</v>
      </c>
      <c r="H273" s="55" t="s">
        <v>404</v>
      </c>
      <c r="I273" s="83" t="s">
        <v>64</v>
      </c>
      <c r="J273" s="33">
        <v>21</v>
      </c>
      <c r="K273" s="55" t="s">
        <v>1948</v>
      </c>
      <c r="L273" s="35">
        <v>120677</v>
      </c>
      <c r="M273" s="35">
        <v>120697</v>
      </c>
      <c r="N273" s="35">
        <v>120526</v>
      </c>
      <c r="O273" s="35">
        <v>120546</v>
      </c>
      <c r="P273" s="33" t="s">
        <v>302</v>
      </c>
      <c r="Q273" s="83" t="s">
        <v>1306</v>
      </c>
      <c r="R273" s="35" t="s">
        <v>1307</v>
      </c>
      <c r="S273" s="33">
        <v>172</v>
      </c>
      <c r="T273" s="33">
        <v>-67.099999999999994</v>
      </c>
      <c r="U273" s="99" t="s">
        <v>1257</v>
      </c>
      <c r="V273" s="100" t="s">
        <v>305</v>
      </c>
      <c r="W273" s="33"/>
      <c r="X273" s="83" t="s">
        <v>184</v>
      </c>
      <c r="Y273" s="160" t="s">
        <v>5987</v>
      </c>
    </row>
    <row r="274" spans="1:26">
      <c r="A274" s="6" t="s">
        <v>19</v>
      </c>
      <c r="B274" s="126" t="s">
        <v>413</v>
      </c>
      <c r="C274" s="117" t="s">
        <v>289</v>
      </c>
      <c r="D274" s="33">
        <v>204</v>
      </c>
      <c r="E274" s="42" t="s">
        <v>1308</v>
      </c>
      <c r="F274" s="33">
        <v>379</v>
      </c>
      <c r="G274" s="42" t="s">
        <v>1309</v>
      </c>
      <c r="H274" s="55" t="s">
        <v>404</v>
      </c>
      <c r="I274" s="83" t="s">
        <v>64</v>
      </c>
      <c r="J274" s="33">
        <v>21</v>
      </c>
      <c r="K274" s="55" t="s">
        <v>1951</v>
      </c>
      <c r="L274" s="35">
        <v>1432242</v>
      </c>
      <c r="M274" s="35">
        <v>1432262</v>
      </c>
      <c r="N274" s="35">
        <v>1432089</v>
      </c>
      <c r="O274" s="35">
        <v>1432110</v>
      </c>
      <c r="P274" s="33" t="s">
        <v>293</v>
      </c>
      <c r="Q274" s="83" t="s">
        <v>1310</v>
      </c>
      <c r="R274" s="35" t="s">
        <v>1311</v>
      </c>
      <c r="S274" s="33">
        <v>174</v>
      </c>
      <c r="T274" s="33">
        <v>-77.83</v>
      </c>
      <c r="U274" s="99" t="s">
        <v>1312</v>
      </c>
      <c r="V274" s="100" t="s">
        <v>313</v>
      </c>
      <c r="W274" s="33"/>
      <c r="X274" s="83" t="s">
        <v>418</v>
      </c>
      <c r="Y274" s="160"/>
    </row>
    <row r="275" spans="1:26">
      <c r="A275" s="20" t="s">
        <v>419</v>
      </c>
      <c r="B275" s="125"/>
      <c r="C275" s="118"/>
      <c r="D275" s="52"/>
      <c r="E275" s="45"/>
      <c r="F275" s="52"/>
      <c r="G275" s="45"/>
      <c r="H275" s="55"/>
      <c r="I275" s="142"/>
      <c r="J275" s="33"/>
      <c r="K275" s="48"/>
      <c r="L275" s="35"/>
      <c r="M275" s="35"/>
      <c r="N275" s="35"/>
      <c r="O275" s="35"/>
      <c r="P275" s="33"/>
      <c r="Q275" s="155"/>
      <c r="R275" s="35"/>
      <c r="S275" s="33"/>
      <c r="T275" s="37"/>
      <c r="U275" s="99"/>
      <c r="V275" s="100"/>
      <c r="W275" s="33"/>
      <c r="X275" s="142"/>
      <c r="Y275" s="161"/>
    </row>
    <row r="276" spans="1:26">
      <c r="A276" s="5" t="s">
        <v>6142</v>
      </c>
      <c r="B276" s="128" t="s">
        <v>420</v>
      </c>
      <c r="C276" s="117" t="s">
        <v>367</v>
      </c>
      <c r="D276" s="33">
        <v>22</v>
      </c>
      <c r="E276" s="42" t="s">
        <v>1313</v>
      </c>
      <c r="F276" s="33">
        <v>107</v>
      </c>
      <c r="G276" s="42" t="s">
        <v>1314</v>
      </c>
      <c r="H276" s="55" t="s">
        <v>292</v>
      </c>
      <c r="I276" s="83" t="s">
        <v>66</v>
      </c>
      <c r="J276" s="33">
        <v>21</v>
      </c>
      <c r="K276" s="55" t="s">
        <v>1952</v>
      </c>
      <c r="L276" s="35">
        <v>127821</v>
      </c>
      <c r="M276" s="35">
        <v>127841</v>
      </c>
      <c r="N276" s="35">
        <v>127884</v>
      </c>
      <c r="O276" s="35">
        <v>127904</v>
      </c>
      <c r="P276" s="33" t="s">
        <v>302</v>
      </c>
      <c r="Q276" s="83" t="s">
        <v>423</v>
      </c>
      <c r="R276" s="35" t="s">
        <v>424</v>
      </c>
      <c r="S276" s="33">
        <v>84</v>
      </c>
      <c r="T276" s="33">
        <v>-45.5</v>
      </c>
      <c r="U276" s="99" t="s">
        <v>296</v>
      </c>
      <c r="V276" s="100" t="s">
        <v>425</v>
      </c>
      <c r="W276" s="33"/>
      <c r="X276" s="83" t="s">
        <v>125</v>
      </c>
      <c r="Y276" s="160"/>
    </row>
    <row r="277" spans="1:26">
      <c r="A277" s="5" t="s">
        <v>6142</v>
      </c>
      <c r="B277" s="128" t="s">
        <v>427</v>
      </c>
      <c r="C277" s="117" t="s">
        <v>367</v>
      </c>
      <c r="D277" s="33">
        <v>22</v>
      </c>
      <c r="E277" s="42" t="s">
        <v>428</v>
      </c>
      <c r="F277" s="33">
        <v>106</v>
      </c>
      <c r="G277" s="42" t="s">
        <v>1315</v>
      </c>
      <c r="H277" s="55" t="s">
        <v>292</v>
      </c>
      <c r="I277" s="83" t="s">
        <v>66</v>
      </c>
      <c r="J277" s="33">
        <v>21</v>
      </c>
      <c r="K277" s="55" t="s">
        <v>1953</v>
      </c>
      <c r="L277" s="35">
        <v>13466</v>
      </c>
      <c r="M277" s="35">
        <v>13486</v>
      </c>
      <c r="N277" s="35">
        <v>13528</v>
      </c>
      <c r="O277" s="35">
        <v>13548</v>
      </c>
      <c r="P277" s="33" t="s">
        <v>293</v>
      </c>
      <c r="Q277" s="83" t="s">
        <v>1316</v>
      </c>
      <c r="R277" s="35" t="s">
        <v>1317</v>
      </c>
      <c r="S277" s="33">
        <v>83</v>
      </c>
      <c r="T277" s="33">
        <v>-51.8</v>
      </c>
      <c r="U277" s="99" t="s">
        <v>1257</v>
      </c>
      <c r="V277" s="100" t="s">
        <v>425</v>
      </c>
      <c r="W277" s="33"/>
      <c r="X277" s="83" t="s">
        <v>125</v>
      </c>
      <c r="Y277" s="159"/>
    </row>
    <row r="278" spans="1:26">
      <c r="A278" s="5" t="s">
        <v>6142</v>
      </c>
      <c r="B278" s="128" t="s">
        <v>427</v>
      </c>
      <c r="C278" s="117" t="s">
        <v>367</v>
      </c>
      <c r="D278" s="33">
        <v>22</v>
      </c>
      <c r="E278" s="42" t="s">
        <v>428</v>
      </c>
      <c r="F278" s="33">
        <v>106</v>
      </c>
      <c r="G278" s="42" t="s">
        <v>1318</v>
      </c>
      <c r="H278" s="55" t="s">
        <v>292</v>
      </c>
      <c r="I278" s="83" t="s">
        <v>66</v>
      </c>
      <c r="J278" s="33">
        <v>21</v>
      </c>
      <c r="K278" s="55" t="s">
        <v>1954</v>
      </c>
      <c r="L278" s="35">
        <v>168</v>
      </c>
      <c r="M278" s="35">
        <v>188</v>
      </c>
      <c r="N278" s="35">
        <v>230</v>
      </c>
      <c r="O278" s="35">
        <v>250</v>
      </c>
      <c r="P278" s="33" t="s">
        <v>293</v>
      </c>
      <c r="Q278" s="83" t="s">
        <v>1316</v>
      </c>
      <c r="R278" s="35" t="s">
        <v>1317</v>
      </c>
      <c r="S278" s="33">
        <v>83</v>
      </c>
      <c r="T278" s="33">
        <v>-51.8</v>
      </c>
      <c r="U278" s="99" t="s">
        <v>1257</v>
      </c>
      <c r="V278" s="100" t="s">
        <v>425</v>
      </c>
      <c r="W278" s="33"/>
      <c r="X278" s="83" t="s">
        <v>125</v>
      </c>
      <c r="Y278" s="160" t="s">
        <v>6106</v>
      </c>
      <c r="Z278" s="261"/>
    </row>
    <row r="279" spans="1:26">
      <c r="A279" s="5" t="s">
        <v>6142</v>
      </c>
      <c r="B279" s="128" t="s">
        <v>432</v>
      </c>
      <c r="C279" s="118"/>
      <c r="D279" s="52">
        <v>22</v>
      </c>
      <c r="E279" s="276" t="s">
        <v>6039</v>
      </c>
      <c r="F279" s="250">
        <v>112</v>
      </c>
      <c r="G279" s="282" t="s">
        <v>6071</v>
      </c>
      <c r="H279" s="55" t="s">
        <v>292</v>
      </c>
      <c r="I279" s="143" t="s">
        <v>66</v>
      </c>
      <c r="J279" s="33">
        <v>21</v>
      </c>
      <c r="K279" s="55" t="s">
        <v>6070</v>
      </c>
      <c r="L279" s="35">
        <v>477840</v>
      </c>
      <c r="M279" s="35">
        <v>477860</v>
      </c>
      <c r="N279" s="35">
        <v>477908</v>
      </c>
      <c r="O279" s="35">
        <v>477928</v>
      </c>
      <c r="P279" s="33" t="s">
        <v>293</v>
      </c>
      <c r="Q279" s="285" t="s">
        <v>434</v>
      </c>
      <c r="R279" s="47" t="s">
        <v>435</v>
      </c>
      <c r="S279" s="33">
        <v>89</v>
      </c>
      <c r="T279" s="37">
        <v>-46.1</v>
      </c>
      <c r="U279" s="99" t="s">
        <v>313</v>
      </c>
      <c r="V279" s="100" t="s">
        <v>313</v>
      </c>
      <c r="W279" s="33"/>
      <c r="X279" s="83" t="s">
        <v>436</v>
      </c>
      <c r="Y279" s="159"/>
    </row>
    <row r="280" spans="1:26">
      <c r="A280" s="5" t="s">
        <v>6142</v>
      </c>
      <c r="B280" s="128" t="s">
        <v>6068</v>
      </c>
      <c r="C280" s="117" t="s">
        <v>289</v>
      </c>
      <c r="D280" s="33">
        <v>22</v>
      </c>
      <c r="E280" s="42" t="s">
        <v>1319</v>
      </c>
      <c r="F280" s="33">
        <v>106</v>
      </c>
      <c r="G280" s="42" t="s">
        <v>1320</v>
      </c>
      <c r="H280" s="55" t="s">
        <v>292</v>
      </c>
      <c r="I280" s="83" t="s">
        <v>66</v>
      </c>
      <c r="J280" s="33">
        <v>21</v>
      </c>
      <c r="K280" s="55" t="s">
        <v>1955</v>
      </c>
      <c r="L280" s="35">
        <v>1581880</v>
      </c>
      <c r="M280" s="35">
        <v>1581900</v>
      </c>
      <c r="N280" s="35">
        <v>1581942</v>
      </c>
      <c r="O280" s="35">
        <v>1581962</v>
      </c>
      <c r="P280" s="33" t="s">
        <v>302</v>
      </c>
      <c r="Q280" s="83" t="s">
        <v>1321</v>
      </c>
      <c r="R280" s="35" t="s">
        <v>1322</v>
      </c>
      <c r="S280" s="33">
        <v>83</v>
      </c>
      <c r="T280" s="33">
        <v>-38.200000000000003</v>
      </c>
      <c r="U280" s="99" t="s">
        <v>320</v>
      </c>
      <c r="V280" s="100" t="s">
        <v>320</v>
      </c>
      <c r="W280" s="33"/>
      <c r="X280" s="83" t="s">
        <v>1323</v>
      </c>
      <c r="Y280" s="259"/>
    </row>
    <row r="281" spans="1:26">
      <c r="A281" s="20" t="s">
        <v>437</v>
      </c>
      <c r="B281" s="125"/>
      <c r="C281" s="118"/>
      <c r="D281" s="52"/>
      <c r="E281" s="45"/>
      <c r="F281" s="52"/>
      <c r="G281" s="45"/>
      <c r="H281" s="55"/>
      <c r="I281" s="142"/>
      <c r="J281" s="33"/>
      <c r="K281" s="48"/>
      <c r="L281" s="35"/>
      <c r="M281" s="35"/>
      <c r="N281" s="35"/>
      <c r="O281" s="35"/>
      <c r="P281" s="33"/>
      <c r="Q281" s="155"/>
      <c r="R281" s="35"/>
      <c r="S281" s="33"/>
      <c r="T281" s="37"/>
      <c r="U281" s="99"/>
      <c r="V281" s="100"/>
      <c r="W281" s="33"/>
      <c r="X281" s="143"/>
      <c r="Y281" s="161"/>
    </row>
    <row r="282" spans="1:26">
      <c r="A282" s="9" t="s">
        <v>214</v>
      </c>
      <c r="B282" s="128" t="s">
        <v>214</v>
      </c>
      <c r="C282" s="118"/>
      <c r="D282" s="52">
        <v>291</v>
      </c>
      <c r="E282" s="282" t="s">
        <v>6073</v>
      </c>
      <c r="F282" s="52">
        <v>379</v>
      </c>
      <c r="G282" s="276" t="s">
        <v>6074</v>
      </c>
      <c r="H282" s="55" t="s">
        <v>404</v>
      </c>
      <c r="I282" s="143" t="s">
        <v>67</v>
      </c>
      <c r="J282" s="52">
        <v>21</v>
      </c>
      <c r="K282" s="55" t="s">
        <v>6072</v>
      </c>
      <c r="L282" s="35">
        <v>266013</v>
      </c>
      <c r="M282" s="35">
        <v>266033</v>
      </c>
      <c r="N282" s="35">
        <v>265945</v>
      </c>
      <c r="O282" s="35">
        <v>265965</v>
      </c>
      <c r="P282" s="33" t="s">
        <v>302</v>
      </c>
      <c r="Q282" s="83" t="s">
        <v>1324</v>
      </c>
      <c r="R282" s="47" t="s">
        <v>440</v>
      </c>
      <c r="S282" s="33">
        <v>87</v>
      </c>
      <c r="T282" s="33">
        <v>-36.9</v>
      </c>
      <c r="U282" s="99" t="s">
        <v>1325</v>
      </c>
      <c r="V282" s="100" t="s">
        <v>296</v>
      </c>
      <c r="W282" s="33"/>
      <c r="X282" s="83" t="s">
        <v>130</v>
      </c>
      <c r="Y282" s="159" t="s">
        <v>442</v>
      </c>
    </row>
    <row r="283" spans="1:26">
      <c r="A283" s="20" t="s">
        <v>443</v>
      </c>
      <c r="B283" s="125"/>
      <c r="C283" s="118"/>
      <c r="D283" s="52"/>
      <c r="E283" s="45"/>
      <c r="F283" s="52"/>
      <c r="G283" s="45"/>
      <c r="H283" s="55"/>
      <c r="I283" s="84"/>
      <c r="J283" s="33"/>
      <c r="K283" s="48"/>
      <c r="L283" s="35"/>
      <c r="M283" s="35"/>
      <c r="N283" s="35"/>
      <c r="O283" s="35"/>
      <c r="P283" s="33"/>
      <c r="Q283" s="155"/>
      <c r="R283" s="35"/>
      <c r="S283" s="33"/>
      <c r="T283" s="37"/>
      <c r="U283" s="99"/>
      <c r="V283" s="100"/>
      <c r="W283" s="33"/>
      <c r="X283" s="142"/>
      <c r="Y283" s="161"/>
    </row>
    <row r="284" spans="1:26">
      <c r="A284" s="9" t="s">
        <v>23</v>
      </c>
      <c r="B284" s="128" t="s">
        <v>444</v>
      </c>
      <c r="C284" s="117"/>
      <c r="D284" s="33">
        <v>22</v>
      </c>
      <c r="E284" s="42" t="s">
        <v>445</v>
      </c>
      <c r="F284" s="33">
        <v>110</v>
      </c>
      <c r="G284" s="42" t="s">
        <v>1326</v>
      </c>
      <c r="H284" s="55" t="s">
        <v>292</v>
      </c>
      <c r="I284" s="83" t="s">
        <v>68</v>
      </c>
      <c r="J284" s="52">
        <v>21</v>
      </c>
      <c r="K284" s="55" t="s">
        <v>1956</v>
      </c>
      <c r="L284" s="35">
        <v>695805</v>
      </c>
      <c r="M284" s="35">
        <v>695825</v>
      </c>
      <c r="N284" s="35">
        <v>695871</v>
      </c>
      <c r="O284" s="35">
        <v>695891</v>
      </c>
      <c r="P284" s="33" t="s">
        <v>302</v>
      </c>
      <c r="Q284" s="83" t="s">
        <v>447</v>
      </c>
      <c r="R284" s="35" t="s">
        <v>448</v>
      </c>
      <c r="S284" s="33">
        <v>87</v>
      </c>
      <c r="T284" s="33">
        <v>-42.9</v>
      </c>
      <c r="U284" s="99" t="s">
        <v>296</v>
      </c>
      <c r="V284" s="100" t="s">
        <v>296</v>
      </c>
      <c r="W284" s="33"/>
      <c r="X284" s="83" t="s">
        <v>131</v>
      </c>
      <c r="Y284" s="160"/>
    </row>
    <row r="285" spans="1:26">
      <c r="A285" s="9" t="s">
        <v>23</v>
      </c>
      <c r="B285" s="128" t="s">
        <v>450</v>
      </c>
      <c r="C285" s="117" t="s">
        <v>289</v>
      </c>
      <c r="D285" s="33">
        <v>22</v>
      </c>
      <c r="E285" s="42" t="s">
        <v>451</v>
      </c>
      <c r="F285" s="33">
        <v>176</v>
      </c>
      <c r="G285" s="42" t="s">
        <v>1327</v>
      </c>
      <c r="H285" s="55" t="s">
        <v>292</v>
      </c>
      <c r="I285" s="83" t="s">
        <v>68</v>
      </c>
      <c r="J285" s="52">
        <v>21</v>
      </c>
      <c r="K285" s="55" t="s">
        <v>1957</v>
      </c>
      <c r="L285" s="35">
        <v>893255</v>
      </c>
      <c r="M285" s="35">
        <v>893275</v>
      </c>
      <c r="N285" s="35">
        <v>893387</v>
      </c>
      <c r="O285" s="35">
        <v>893407</v>
      </c>
      <c r="P285" s="33" t="s">
        <v>302</v>
      </c>
      <c r="Q285" s="83" t="s">
        <v>1328</v>
      </c>
      <c r="R285" s="35" t="s">
        <v>1329</v>
      </c>
      <c r="S285" s="33">
        <v>153</v>
      </c>
      <c r="T285" s="33">
        <v>-50.1</v>
      </c>
      <c r="U285" s="99" t="s">
        <v>1330</v>
      </c>
      <c r="V285" s="100" t="s">
        <v>305</v>
      </c>
      <c r="W285" s="33"/>
      <c r="X285" s="83" t="s">
        <v>132</v>
      </c>
      <c r="Y285" s="160"/>
    </row>
    <row r="286" spans="1:26">
      <c r="A286" s="9" t="s">
        <v>23</v>
      </c>
      <c r="B286" s="128" t="s">
        <v>455</v>
      </c>
      <c r="C286" s="117"/>
      <c r="D286" s="33">
        <v>22</v>
      </c>
      <c r="E286" s="42" t="s">
        <v>1331</v>
      </c>
      <c r="F286" s="33">
        <v>210</v>
      </c>
      <c r="G286" s="42" t="s">
        <v>1332</v>
      </c>
      <c r="H286" s="55" t="s">
        <v>292</v>
      </c>
      <c r="I286" s="83" t="s">
        <v>68</v>
      </c>
      <c r="J286" s="52">
        <v>21</v>
      </c>
      <c r="K286" s="55" t="s">
        <v>1958</v>
      </c>
      <c r="L286" s="35">
        <v>780187</v>
      </c>
      <c r="M286" s="35">
        <v>780207</v>
      </c>
      <c r="N286" s="35">
        <v>780353</v>
      </c>
      <c r="O286" s="35">
        <v>780373</v>
      </c>
      <c r="P286" s="33" t="s">
        <v>302</v>
      </c>
      <c r="Q286" s="83" t="s">
        <v>1333</v>
      </c>
      <c r="R286" s="35" t="s">
        <v>1334</v>
      </c>
      <c r="S286" s="33">
        <v>187</v>
      </c>
      <c r="T286" s="33">
        <v>-62.72</v>
      </c>
      <c r="U286" s="99" t="s">
        <v>1312</v>
      </c>
      <c r="V286" s="100" t="s">
        <v>313</v>
      </c>
      <c r="W286" s="33"/>
      <c r="X286" s="83" t="s">
        <v>133</v>
      </c>
      <c r="Y286" s="160" t="s">
        <v>460</v>
      </c>
    </row>
    <row r="287" spans="1:26">
      <c r="A287" s="9" t="s">
        <v>23</v>
      </c>
      <c r="B287" s="128" t="s">
        <v>461</v>
      </c>
      <c r="C287" s="117" t="s">
        <v>289</v>
      </c>
      <c r="D287" s="33">
        <v>22</v>
      </c>
      <c r="E287" s="42" t="s">
        <v>462</v>
      </c>
      <c r="F287" s="33">
        <v>114</v>
      </c>
      <c r="G287" s="42" t="s">
        <v>1335</v>
      </c>
      <c r="H287" s="55" t="s">
        <v>292</v>
      </c>
      <c r="I287" s="83" t="s">
        <v>68</v>
      </c>
      <c r="J287" s="52">
        <v>21</v>
      </c>
      <c r="K287" s="55" t="s">
        <v>1959</v>
      </c>
      <c r="L287" s="35">
        <v>1687678</v>
      </c>
      <c r="M287" s="35">
        <v>1687698</v>
      </c>
      <c r="N287" s="35">
        <v>1687748</v>
      </c>
      <c r="O287" s="35">
        <v>1687768</v>
      </c>
      <c r="P287" s="33" t="s">
        <v>293</v>
      </c>
      <c r="Q287" s="83" t="s">
        <v>1336</v>
      </c>
      <c r="R287" s="35" t="s">
        <v>1337</v>
      </c>
      <c r="S287" s="33">
        <v>91</v>
      </c>
      <c r="T287" s="33">
        <v>-38.799999999999997</v>
      </c>
      <c r="U287" s="99" t="s">
        <v>1299</v>
      </c>
      <c r="V287" s="100" t="s">
        <v>320</v>
      </c>
      <c r="W287" s="33"/>
      <c r="X287" s="83" t="s">
        <v>466</v>
      </c>
      <c r="Y287" s="160"/>
    </row>
    <row r="288" spans="1:26">
      <c r="A288" s="6" t="s">
        <v>193</v>
      </c>
      <c r="B288" s="126" t="s">
        <v>467</v>
      </c>
      <c r="C288" s="117" t="s">
        <v>289</v>
      </c>
      <c r="D288" s="33">
        <v>22</v>
      </c>
      <c r="E288" s="42" t="s">
        <v>1338</v>
      </c>
      <c r="F288" s="33">
        <v>100</v>
      </c>
      <c r="G288" s="42" t="s">
        <v>1339</v>
      </c>
      <c r="H288" s="55" t="s">
        <v>292</v>
      </c>
      <c r="I288" s="83" t="s">
        <v>69</v>
      </c>
      <c r="J288" s="52">
        <v>21</v>
      </c>
      <c r="K288" s="55" t="s">
        <v>1960</v>
      </c>
      <c r="L288" s="35">
        <v>24232</v>
      </c>
      <c r="M288" s="35">
        <v>24252</v>
      </c>
      <c r="N288" s="35">
        <v>24288</v>
      </c>
      <c r="O288" s="35">
        <v>24308</v>
      </c>
      <c r="P288" s="33" t="s">
        <v>302</v>
      </c>
      <c r="Q288" s="83" t="s">
        <v>1340</v>
      </c>
      <c r="R288" s="35" t="s">
        <v>1341</v>
      </c>
      <c r="S288" s="33">
        <v>77</v>
      </c>
      <c r="T288" s="33">
        <v>-39.200000000000003</v>
      </c>
      <c r="U288" s="99" t="s">
        <v>1277</v>
      </c>
      <c r="V288" s="100" t="s">
        <v>341</v>
      </c>
      <c r="W288" s="33"/>
      <c r="X288" s="83" t="s">
        <v>472</v>
      </c>
      <c r="Y288" s="160"/>
    </row>
    <row r="289" spans="1:25">
      <c r="A289" s="6" t="s">
        <v>193</v>
      </c>
      <c r="B289" s="126" t="s">
        <v>467</v>
      </c>
      <c r="C289" s="117" t="s">
        <v>289</v>
      </c>
      <c r="D289" s="33">
        <v>22</v>
      </c>
      <c r="E289" s="42" t="s">
        <v>1338</v>
      </c>
      <c r="F289" s="33">
        <v>100</v>
      </c>
      <c r="G289" s="42" t="s">
        <v>1342</v>
      </c>
      <c r="H289" s="55" t="s">
        <v>292</v>
      </c>
      <c r="I289" s="83" t="s">
        <v>69</v>
      </c>
      <c r="J289" s="52">
        <v>21</v>
      </c>
      <c r="K289" s="55" t="s">
        <v>1961</v>
      </c>
      <c r="L289" s="35">
        <v>27279</v>
      </c>
      <c r="M289" s="35">
        <v>27299</v>
      </c>
      <c r="N289" s="35">
        <v>27335</v>
      </c>
      <c r="O289" s="35">
        <v>27355</v>
      </c>
      <c r="P289" s="33" t="s">
        <v>293</v>
      </c>
      <c r="Q289" s="83" t="s">
        <v>1343</v>
      </c>
      <c r="R289" s="35" t="s">
        <v>1344</v>
      </c>
      <c r="S289" s="33">
        <v>77</v>
      </c>
      <c r="T289" s="33">
        <v>-39.5</v>
      </c>
      <c r="U289" s="99" t="s">
        <v>1345</v>
      </c>
      <c r="V289" s="100" t="s">
        <v>341</v>
      </c>
      <c r="W289" s="33"/>
      <c r="X289" s="83" t="s">
        <v>472</v>
      </c>
      <c r="Y289" s="160" t="s">
        <v>1346</v>
      </c>
    </row>
    <row r="290" spans="1:25">
      <c r="A290" s="6" t="s">
        <v>193</v>
      </c>
      <c r="B290" s="126" t="s">
        <v>473</v>
      </c>
      <c r="C290" s="117" t="s">
        <v>289</v>
      </c>
      <c r="D290" s="33">
        <v>22</v>
      </c>
      <c r="E290" s="42" t="s">
        <v>1347</v>
      </c>
      <c r="F290" s="33">
        <v>100</v>
      </c>
      <c r="G290" s="42" t="s">
        <v>1348</v>
      </c>
      <c r="H290" s="55" t="s">
        <v>292</v>
      </c>
      <c r="I290" s="83" t="s">
        <v>69</v>
      </c>
      <c r="J290" s="52">
        <v>21</v>
      </c>
      <c r="K290" s="55" t="s">
        <v>1948</v>
      </c>
      <c r="L290" s="35">
        <v>1640407</v>
      </c>
      <c r="M290" s="35">
        <v>1640427</v>
      </c>
      <c r="N290" s="35">
        <v>1640463</v>
      </c>
      <c r="O290" s="35">
        <v>1640483</v>
      </c>
      <c r="P290" s="33" t="s">
        <v>302</v>
      </c>
      <c r="Q290" s="83" t="s">
        <v>1349</v>
      </c>
      <c r="R290" s="35" t="s">
        <v>1350</v>
      </c>
      <c r="S290" s="33">
        <v>77</v>
      </c>
      <c r="T290" s="33">
        <v>-43</v>
      </c>
      <c r="U290" s="99" t="s">
        <v>1351</v>
      </c>
      <c r="V290" s="100" t="s">
        <v>478</v>
      </c>
      <c r="W290" s="33"/>
      <c r="X290" s="83" t="s">
        <v>134</v>
      </c>
      <c r="Y290" s="160"/>
    </row>
    <row r="291" spans="1:25">
      <c r="A291" s="20" t="s">
        <v>479</v>
      </c>
      <c r="B291" s="125"/>
      <c r="C291" s="118"/>
      <c r="D291" s="52"/>
      <c r="E291" s="45"/>
      <c r="F291" s="52"/>
      <c r="G291" s="45"/>
      <c r="H291" s="55"/>
      <c r="I291" s="84"/>
      <c r="J291" s="33"/>
      <c r="K291" s="48"/>
      <c r="L291" s="35"/>
      <c r="M291" s="35"/>
      <c r="N291" s="35"/>
      <c r="O291" s="35"/>
      <c r="P291" s="33"/>
      <c r="Q291" s="155"/>
      <c r="R291" s="35"/>
      <c r="S291" s="33"/>
      <c r="T291" s="37"/>
      <c r="U291" s="99"/>
      <c r="V291" s="100"/>
      <c r="W291" s="33"/>
      <c r="X291" s="142"/>
      <c r="Y291" s="161"/>
    </row>
    <row r="292" spans="1:25">
      <c r="A292" s="8" t="s">
        <v>18</v>
      </c>
      <c r="B292" s="126" t="s">
        <v>480</v>
      </c>
      <c r="C292" s="117"/>
      <c r="D292" s="33">
        <v>22</v>
      </c>
      <c r="E292" s="42" t="s">
        <v>481</v>
      </c>
      <c r="F292" s="33">
        <v>160</v>
      </c>
      <c r="G292" s="42" t="s">
        <v>1352</v>
      </c>
      <c r="H292" s="55" t="s">
        <v>404</v>
      </c>
      <c r="I292" s="83" t="s">
        <v>71</v>
      </c>
      <c r="J292" s="52">
        <v>21</v>
      </c>
      <c r="K292" s="55" t="s">
        <v>1962</v>
      </c>
      <c r="L292" s="35">
        <v>451746</v>
      </c>
      <c r="M292" s="35">
        <v>451766</v>
      </c>
      <c r="N292" s="35">
        <v>451630</v>
      </c>
      <c r="O292" s="35">
        <v>451650</v>
      </c>
      <c r="P292" s="33" t="s">
        <v>293</v>
      </c>
      <c r="Q292" s="83" t="s">
        <v>1353</v>
      </c>
      <c r="R292" s="35" t="s">
        <v>484</v>
      </c>
      <c r="S292" s="33">
        <v>137</v>
      </c>
      <c r="T292" s="33">
        <v>-49.3</v>
      </c>
      <c r="U292" s="99" t="s">
        <v>1325</v>
      </c>
      <c r="V292" s="100" t="s">
        <v>425</v>
      </c>
      <c r="W292" s="33"/>
      <c r="X292" s="83" t="s">
        <v>139</v>
      </c>
      <c r="Y292" s="160" t="s">
        <v>460</v>
      </c>
    </row>
    <row r="293" spans="1:25">
      <c r="A293" s="8" t="s">
        <v>18</v>
      </c>
      <c r="B293" s="126" t="s">
        <v>486</v>
      </c>
      <c r="C293" s="117" t="s">
        <v>367</v>
      </c>
      <c r="D293" s="33">
        <v>22</v>
      </c>
      <c r="E293" s="42" t="s">
        <v>487</v>
      </c>
      <c r="F293" s="33">
        <v>189</v>
      </c>
      <c r="G293" s="42" t="s">
        <v>1354</v>
      </c>
      <c r="H293" s="55" t="s">
        <v>404</v>
      </c>
      <c r="I293" s="83" t="s">
        <v>71</v>
      </c>
      <c r="J293" s="52">
        <v>21</v>
      </c>
      <c r="K293" s="55" t="s">
        <v>1963</v>
      </c>
      <c r="L293" s="35">
        <v>37371</v>
      </c>
      <c r="M293" s="35">
        <v>37391</v>
      </c>
      <c r="N293" s="35">
        <v>37226</v>
      </c>
      <c r="O293" s="35">
        <v>37246</v>
      </c>
      <c r="P293" s="33" t="s">
        <v>302</v>
      </c>
      <c r="Q293" s="83" t="s">
        <v>1355</v>
      </c>
      <c r="R293" s="35" t="s">
        <v>1356</v>
      </c>
      <c r="S293" s="33">
        <v>166</v>
      </c>
      <c r="T293" s="33">
        <v>-50.92</v>
      </c>
      <c r="U293" s="99" t="s">
        <v>1257</v>
      </c>
      <c r="V293" s="100" t="s">
        <v>425</v>
      </c>
      <c r="W293" s="33"/>
      <c r="X293" s="83" t="s">
        <v>139</v>
      </c>
      <c r="Y293" s="160"/>
    </row>
    <row r="294" spans="1:25">
      <c r="A294" s="8" t="s">
        <v>18</v>
      </c>
      <c r="B294" s="126" t="s">
        <v>491</v>
      </c>
      <c r="C294" s="117"/>
      <c r="D294" s="33">
        <v>22</v>
      </c>
      <c r="E294" s="42" t="s">
        <v>492</v>
      </c>
      <c r="F294" s="33">
        <v>121</v>
      </c>
      <c r="G294" s="42" t="s">
        <v>1357</v>
      </c>
      <c r="H294" s="55" t="s">
        <v>404</v>
      </c>
      <c r="I294" s="83" t="s">
        <v>71</v>
      </c>
      <c r="J294" s="52">
        <v>21</v>
      </c>
      <c r="K294" s="55" t="s">
        <v>1964</v>
      </c>
      <c r="L294" s="35">
        <v>857530</v>
      </c>
      <c r="M294" s="35">
        <v>857550</v>
      </c>
      <c r="N294" s="35">
        <v>857453</v>
      </c>
      <c r="O294" s="35">
        <v>857473</v>
      </c>
      <c r="P294" s="33" t="s">
        <v>302</v>
      </c>
      <c r="Q294" s="83" t="s">
        <v>1358</v>
      </c>
      <c r="R294" s="35" t="s">
        <v>1359</v>
      </c>
      <c r="S294" s="33">
        <v>98</v>
      </c>
      <c r="T294" s="33">
        <v>-36.6</v>
      </c>
      <c r="U294" s="99" t="s">
        <v>1294</v>
      </c>
      <c r="V294" s="100" t="s">
        <v>313</v>
      </c>
      <c r="W294" s="33"/>
      <c r="X294" s="83" t="s">
        <v>141</v>
      </c>
      <c r="Y294" s="160" t="s">
        <v>460</v>
      </c>
    </row>
    <row r="295" spans="1:25">
      <c r="A295" s="8" t="s">
        <v>18</v>
      </c>
      <c r="B295" s="126" t="s">
        <v>495</v>
      </c>
      <c r="C295" s="117"/>
      <c r="D295" s="33">
        <v>221</v>
      </c>
      <c r="E295" s="42" t="s">
        <v>1360</v>
      </c>
      <c r="F295" s="33">
        <v>379</v>
      </c>
      <c r="G295" s="42" t="s">
        <v>497</v>
      </c>
      <c r="H295" s="55" t="s">
        <v>404</v>
      </c>
      <c r="I295" s="83" t="s">
        <v>71</v>
      </c>
      <c r="J295" s="52">
        <v>21</v>
      </c>
      <c r="K295" s="55" t="s">
        <v>1965</v>
      </c>
      <c r="L295" s="35">
        <v>77652</v>
      </c>
      <c r="M295" s="35">
        <v>77672</v>
      </c>
      <c r="N295" s="35">
        <v>77516</v>
      </c>
      <c r="O295" s="35">
        <v>77536</v>
      </c>
      <c r="P295" s="33" t="s">
        <v>293</v>
      </c>
      <c r="Q295" s="83" t="s">
        <v>498</v>
      </c>
      <c r="R295" s="35" t="s">
        <v>499</v>
      </c>
      <c r="S295" s="33">
        <v>157</v>
      </c>
      <c r="T295" s="33">
        <v>-46.26</v>
      </c>
      <c r="U295" s="99" t="s">
        <v>320</v>
      </c>
      <c r="V295" s="100" t="s">
        <v>320</v>
      </c>
      <c r="W295" s="33"/>
      <c r="X295" s="83" t="s">
        <v>143</v>
      </c>
      <c r="Y295" s="160" t="s">
        <v>460</v>
      </c>
    </row>
    <row r="296" spans="1:25">
      <c r="A296" s="8" t="s">
        <v>18</v>
      </c>
      <c r="B296" s="126" t="s">
        <v>500</v>
      </c>
      <c r="C296" s="117" t="s">
        <v>289</v>
      </c>
      <c r="D296" s="33">
        <v>284</v>
      </c>
      <c r="E296" s="42" t="s">
        <v>1361</v>
      </c>
      <c r="F296" s="33">
        <v>379</v>
      </c>
      <c r="G296" s="42" t="s">
        <v>1362</v>
      </c>
      <c r="H296" s="55" t="s">
        <v>404</v>
      </c>
      <c r="I296" s="83" t="s">
        <v>71</v>
      </c>
      <c r="J296" s="52">
        <v>21</v>
      </c>
      <c r="K296" s="55" t="s">
        <v>1966</v>
      </c>
      <c r="L296" s="35">
        <v>33545</v>
      </c>
      <c r="M296" s="35">
        <v>33565</v>
      </c>
      <c r="N296" s="35">
        <v>33472</v>
      </c>
      <c r="O296" s="35">
        <v>33492</v>
      </c>
      <c r="P296" s="33" t="s">
        <v>293</v>
      </c>
      <c r="Q296" s="83" t="s">
        <v>1363</v>
      </c>
      <c r="R296" s="35" t="s">
        <v>1364</v>
      </c>
      <c r="S296" s="33">
        <v>94</v>
      </c>
      <c r="T296" s="33">
        <v>-37.799999999999997</v>
      </c>
      <c r="U296" s="99" t="s">
        <v>1268</v>
      </c>
      <c r="V296" s="100" t="s">
        <v>505</v>
      </c>
      <c r="W296" s="33"/>
      <c r="X296" s="83" t="s">
        <v>145</v>
      </c>
      <c r="Y296" s="160"/>
    </row>
    <row r="297" spans="1:25">
      <c r="A297" s="8" t="s">
        <v>18</v>
      </c>
      <c r="B297" s="126" t="s">
        <v>506</v>
      </c>
      <c r="C297" s="117"/>
      <c r="D297" s="33">
        <v>105</v>
      </c>
      <c r="E297" s="42" t="s">
        <v>1365</v>
      </c>
      <c r="F297" s="33">
        <v>379</v>
      </c>
      <c r="G297" s="42" t="s">
        <v>1366</v>
      </c>
      <c r="H297" s="55" t="s">
        <v>404</v>
      </c>
      <c r="I297" s="83" t="s">
        <v>71</v>
      </c>
      <c r="J297" s="52">
        <v>21</v>
      </c>
      <c r="K297" s="55" t="s">
        <v>1967</v>
      </c>
      <c r="L297" s="35">
        <v>1024474</v>
      </c>
      <c r="M297" s="35">
        <v>1024494</v>
      </c>
      <c r="N297" s="35">
        <v>1024222</v>
      </c>
      <c r="O297" s="35">
        <v>1024242</v>
      </c>
      <c r="P297" s="33" t="s">
        <v>293</v>
      </c>
      <c r="Q297" s="83" t="s">
        <v>1367</v>
      </c>
      <c r="R297" s="35" t="s">
        <v>1368</v>
      </c>
      <c r="S297" s="33">
        <v>273</v>
      </c>
      <c r="T297" s="33">
        <v>-89.44</v>
      </c>
      <c r="U297" s="99" t="s">
        <v>1369</v>
      </c>
      <c r="V297" s="100" t="s">
        <v>505</v>
      </c>
      <c r="W297" s="33"/>
      <c r="X297" s="83" t="s">
        <v>145</v>
      </c>
      <c r="Y297" s="160" t="s">
        <v>460</v>
      </c>
    </row>
    <row r="298" spans="1:25">
      <c r="A298" s="8" t="s">
        <v>18</v>
      </c>
      <c r="B298" s="126" t="s">
        <v>511</v>
      </c>
      <c r="C298" s="117" t="s">
        <v>289</v>
      </c>
      <c r="D298" s="33">
        <v>298</v>
      </c>
      <c r="E298" s="42" t="s">
        <v>1370</v>
      </c>
      <c r="F298" s="33">
        <v>379</v>
      </c>
      <c r="G298" s="42" t="s">
        <v>513</v>
      </c>
      <c r="H298" s="55" t="s">
        <v>404</v>
      </c>
      <c r="I298" s="83" t="s">
        <v>71</v>
      </c>
      <c r="J298" s="52">
        <v>21</v>
      </c>
      <c r="K298" s="55" t="s">
        <v>1968</v>
      </c>
      <c r="L298" s="35">
        <v>14801</v>
      </c>
      <c r="M298" s="35">
        <v>14821</v>
      </c>
      <c r="N298" s="35">
        <v>14742</v>
      </c>
      <c r="O298" s="35">
        <v>14762</v>
      </c>
      <c r="P298" s="33" t="s">
        <v>302</v>
      </c>
      <c r="Q298" s="83" t="s">
        <v>514</v>
      </c>
      <c r="R298" s="35" t="s">
        <v>515</v>
      </c>
      <c r="S298" s="33">
        <v>80</v>
      </c>
      <c r="T298" s="33">
        <v>-42</v>
      </c>
      <c r="U298" s="99" t="s">
        <v>341</v>
      </c>
      <c r="V298" s="100" t="s">
        <v>341</v>
      </c>
      <c r="W298" s="33"/>
      <c r="X298" s="83" t="s">
        <v>516</v>
      </c>
      <c r="Y298" s="160"/>
    </row>
    <row r="299" spans="1:25">
      <c r="A299" s="8" t="s">
        <v>18</v>
      </c>
      <c r="B299" s="126" t="s">
        <v>517</v>
      </c>
      <c r="C299" s="117" t="s">
        <v>289</v>
      </c>
      <c r="D299" s="33">
        <v>276</v>
      </c>
      <c r="E299" s="42" t="s">
        <v>1371</v>
      </c>
      <c r="F299" s="33">
        <v>379</v>
      </c>
      <c r="G299" s="42" t="s">
        <v>519</v>
      </c>
      <c r="H299" s="55" t="s">
        <v>404</v>
      </c>
      <c r="I299" s="83" t="s">
        <v>71</v>
      </c>
      <c r="J299" s="52">
        <v>21</v>
      </c>
      <c r="K299" s="55" t="s">
        <v>1969</v>
      </c>
      <c r="L299" s="35">
        <v>220914</v>
      </c>
      <c r="M299" s="35">
        <v>220934</v>
      </c>
      <c r="N299" s="35">
        <v>220833</v>
      </c>
      <c r="O299" s="35">
        <v>220853</v>
      </c>
      <c r="P299" s="33" t="s">
        <v>293</v>
      </c>
      <c r="Q299" s="83" t="s">
        <v>1372</v>
      </c>
      <c r="R299" s="35" t="s">
        <v>1373</v>
      </c>
      <c r="S299" s="33">
        <v>102</v>
      </c>
      <c r="T299" s="33">
        <v>-30.97</v>
      </c>
      <c r="U299" s="99" t="s">
        <v>1374</v>
      </c>
      <c r="V299" s="100" t="s">
        <v>1374</v>
      </c>
      <c r="W299" s="33"/>
      <c r="X299" s="83" t="s">
        <v>147</v>
      </c>
      <c r="Y299" s="160"/>
    </row>
    <row r="300" spans="1:25">
      <c r="A300" s="8" t="s">
        <v>194</v>
      </c>
      <c r="B300" s="126" t="s">
        <v>194</v>
      </c>
      <c r="C300" s="117" t="s">
        <v>289</v>
      </c>
      <c r="D300" s="33">
        <v>218</v>
      </c>
      <c r="E300" s="42" t="s">
        <v>1375</v>
      </c>
      <c r="F300" s="33">
        <v>379</v>
      </c>
      <c r="G300" s="42" t="s">
        <v>1376</v>
      </c>
      <c r="H300" s="55" t="s">
        <v>404</v>
      </c>
      <c r="I300" s="83" t="s">
        <v>72</v>
      </c>
      <c r="J300" s="52">
        <v>21</v>
      </c>
      <c r="K300" s="55" t="s">
        <v>1970</v>
      </c>
      <c r="L300" s="35">
        <v>773552</v>
      </c>
      <c r="M300" s="35">
        <v>773572</v>
      </c>
      <c r="N300" s="35">
        <v>773413</v>
      </c>
      <c r="O300" s="35">
        <v>773433</v>
      </c>
      <c r="P300" s="33" t="s">
        <v>302</v>
      </c>
      <c r="Q300" s="83" t="s">
        <v>1377</v>
      </c>
      <c r="R300" s="35" t="s">
        <v>1378</v>
      </c>
      <c r="S300" s="33">
        <v>160</v>
      </c>
      <c r="T300" s="33">
        <v>-61.3</v>
      </c>
      <c r="U300" s="99" t="s">
        <v>6322</v>
      </c>
      <c r="V300" s="100" t="s">
        <v>355</v>
      </c>
      <c r="W300" s="33"/>
      <c r="X300" s="84" t="s">
        <v>135</v>
      </c>
      <c r="Y300" s="160"/>
    </row>
    <row r="301" spans="1:25">
      <c r="A301" s="20" t="s">
        <v>528</v>
      </c>
      <c r="B301" s="125"/>
      <c r="C301" s="118"/>
      <c r="D301" s="52"/>
      <c r="E301" s="45"/>
      <c r="F301" s="52"/>
      <c r="G301" s="45"/>
      <c r="H301" s="55"/>
      <c r="I301" s="84"/>
      <c r="J301" s="33"/>
      <c r="K301" s="48"/>
      <c r="L301" s="35"/>
      <c r="M301" s="35"/>
      <c r="N301" s="35"/>
      <c r="O301" s="35"/>
      <c r="P301" s="33"/>
      <c r="Q301" s="155"/>
      <c r="R301" s="35"/>
      <c r="S301" s="33"/>
      <c r="T301" s="37"/>
      <c r="U301" s="99"/>
      <c r="V301" s="100"/>
      <c r="W301" s="33"/>
      <c r="X301" s="143"/>
      <c r="Y301" s="161"/>
    </row>
    <row r="302" spans="1:25">
      <c r="A302" s="9" t="s">
        <v>24</v>
      </c>
      <c r="B302" s="128" t="s">
        <v>529</v>
      </c>
      <c r="C302" s="117" t="s">
        <v>367</v>
      </c>
      <c r="D302" s="33">
        <v>22</v>
      </c>
      <c r="E302" s="276" t="s">
        <v>1379</v>
      </c>
      <c r="F302" s="33">
        <v>101</v>
      </c>
      <c r="G302" s="282" t="s">
        <v>1380</v>
      </c>
      <c r="H302" s="55" t="s">
        <v>292</v>
      </c>
      <c r="I302" s="83" t="s">
        <v>74</v>
      </c>
      <c r="J302" s="52">
        <v>21</v>
      </c>
      <c r="K302" s="55" t="s">
        <v>1971</v>
      </c>
      <c r="L302" s="35">
        <v>8228</v>
      </c>
      <c r="M302" s="35">
        <v>8248</v>
      </c>
      <c r="N302" s="35">
        <v>8287</v>
      </c>
      <c r="O302" s="35">
        <v>8306</v>
      </c>
      <c r="P302" s="33" t="s">
        <v>293</v>
      </c>
      <c r="Q302" s="83" t="s">
        <v>1381</v>
      </c>
      <c r="R302" s="35" t="s">
        <v>1382</v>
      </c>
      <c r="S302" s="33">
        <v>78</v>
      </c>
      <c r="T302" s="33">
        <v>-32.6</v>
      </c>
      <c r="U302" s="99" t="s">
        <v>1325</v>
      </c>
      <c r="V302" s="100" t="s">
        <v>296</v>
      </c>
      <c r="W302" s="33"/>
      <c r="X302" s="83" t="s">
        <v>136</v>
      </c>
      <c r="Y302" s="160"/>
    </row>
    <row r="303" spans="1:25">
      <c r="A303" s="9" t="s">
        <v>24</v>
      </c>
      <c r="B303" s="128" t="s">
        <v>529</v>
      </c>
      <c r="C303" s="117" t="s">
        <v>367</v>
      </c>
      <c r="D303" s="33">
        <v>22</v>
      </c>
      <c r="E303" s="276" t="s">
        <v>1379</v>
      </c>
      <c r="F303" s="33">
        <v>101</v>
      </c>
      <c r="G303" s="282" t="s">
        <v>1383</v>
      </c>
      <c r="H303" s="55" t="s">
        <v>292</v>
      </c>
      <c r="I303" s="83" t="s">
        <v>74</v>
      </c>
      <c r="J303" s="52">
        <v>21</v>
      </c>
      <c r="K303" s="55" t="s">
        <v>1972</v>
      </c>
      <c r="L303" s="35">
        <v>11219</v>
      </c>
      <c r="M303" s="35">
        <v>11239</v>
      </c>
      <c r="N303" s="35">
        <v>11278</v>
      </c>
      <c r="O303" s="35">
        <v>11297</v>
      </c>
      <c r="P303" s="33" t="s">
        <v>293</v>
      </c>
      <c r="Q303" s="285" t="s">
        <v>1381</v>
      </c>
      <c r="R303" s="35" t="s">
        <v>1382</v>
      </c>
      <c r="S303" s="33">
        <v>78</v>
      </c>
      <c r="T303" s="33">
        <v>-32.6</v>
      </c>
      <c r="U303" s="99" t="s">
        <v>1325</v>
      </c>
      <c r="V303" s="100" t="s">
        <v>296</v>
      </c>
      <c r="W303" s="33"/>
      <c r="X303" s="83" t="s">
        <v>136</v>
      </c>
      <c r="Y303" s="160" t="s">
        <v>816</v>
      </c>
    </row>
    <row r="304" spans="1:25">
      <c r="A304" s="9" t="s">
        <v>24</v>
      </c>
      <c r="B304" s="128" t="s">
        <v>532</v>
      </c>
      <c r="C304" s="117" t="s">
        <v>367</v>
      </c>
      <c r="D304" s="33">
        <v>22</v>
      </c>
      <c r="E304" s="42" t="s">
        <v>533</v>
      </c>
      <c r="F304" s="33">
        <v>100</v>
      </c>
      <c r="G304" s="42" t="s">
        <v>1384</v>
      </c>
      <c r="H304" s="55" t="s">
        <v>292</v>
      </c>
      <c r="I304" s="83" t="s">
        <v>74</v>
      </c>
      <c r="J304" s="52">
        <v>21</v>
      </c>
      <c r="K304" s="55" t="s">
        <v>1969</v>
      </c>
      <c r="L304" s="35">
        <v>2707851</v>
      </c>
      <c r="M304" s="35">
        <v>2707871</v>
      </c>
      <c r="N304" s="35">
        <v>2707908</v>
      </c>
      <c r="O304" s="35">
        <v>2707927</v>
      </c>
      <c r="P304" s="33" t="s">
        <v>293</v>
      </c>
      <c r="Q304" s="83" t="s">
        <v>1385</v>
      </c>
      <c r="R304" s="35" t="s">
        <v>536</v>
      </c>
      <c r="S304" s="33">
        <v>77</v>
      </c>
      <c r="T304" s="33">
        <v>-34.200000000000003</v>
      </c>
      <c r="U304" s="99" t="s">
        <v>1257</v>
      </c>
      <c r="V304" s="100" t="s">
        <v>305</v>
      </c>
      <c r="W304" s="33"/>
      <c r="X304" s="83" t="s">
        <v>137</v>
      </c>
      <c r="Y304" s="160" t="s">
        <v>537</v>
      </c>
    </row>
    <row r="305" spans="1:25">
      <c r="A305" s="9" t="s">
        <v>24</v>
      </c>
      <c r="B305" s="128" t="s">
        <v>538</v>
      </c>
      <c r="C305" s="117" t="s">
        <v>289</v>
      </c>
      <c r="D305" s="33">
        <v>22</v>
      </c>
      <c r="E305" s="42" t="s">
        <v>539</v>
      </c>
      <c r="F305" s="33">
        <v>124</v>
      </c>
      <c r="G305" s="42" t="s">
        <v>1386</v>
      </c>
      <c r="H305" s="55" t="s">
        <v>292</v>
      </c>
      <c r="I305" s="83" t="s">
        <v>74</v>
      </c>
      <c r="J305" s="52">
        <v>21</v>
      </c>
      <c r="K305" s="55" t="s">
        <v>1969</v>
      </c>
      <c r="L305" s="35">
        <v>2694062</v>
      </c>
      <c r="M305" s="35">
        <v>2694082</v>
      </c>
      <c r="N305" s="35">
        <v>2694140</v>
      </c>
      <c r="O305" s="35">
        <v>2694162</v>
      </c>
      <c r="P305" s="33" t="s">
        <v>293</v>
      </c>
      <c r="Q305" s="83" t="s">
        <v>1387</v>
      </c>
      <c r="R305" s="35" t="s">
        <v>1388</v>
      </c>
      <c r="S305" s="33">
        <v>101</v>
      </c>
      <c r="T305" s="33">
        <v>-34</v>
      </c>
      <c r="U305" s="99" t="s">
        <v>1294</v>
      </c>
      <c r="V305" s="100" t="s">
        <v>313</v>
      </c>
      <c r="W305" s="33"/>
      <c r="X305" s="83" t="s">
        <v>542</v>
      </c>
      <c r="Y305" s="160" t="s">
        <v>537</v>
      </c>
    </row>
    <row r="306" spans="1:25">
      <c r="A306" s="9" t="s">
        <v>24</v>
      </c>
      <c r="B306" s="128" t="s">
        <v>543</v>
      </c>
      <c r="C306" s="117" t="s">
        <v>289</v>
      </c>
      <c r="D306" s="33">
        <v>22</v>
      </c>
      <c r="E306" s="42" t="s">
        <v>544</v>
      </c>
      <c r="F306" s="33">
        <v>91</v>
      </c>
      <c r="G306" s="42" t="s">
        <v>1389</v>
      </c>
      <c r="H306" s="55" t="s">
        <v>292</v>
      </c>
      <c r="I306" s="83" t="s">
        <v>74</v>
      </c>
      <c r="J306" s="52">
        <v>21</v>
      </c>
      <c r="K306" s="55" t="s">
        <v>1973</v>
      </c>
      <c r="L306" s="35">
        <v>86400</v>
      </c>
      <c r="M306" s="35">
        <v>86420</v>
      </c>
      <c r="N306" s="35">
        <v>86448</v>
      </c>
      <c r="O306" s="35">
        <v>86467</v>
      </c>
      <c r="P306" s="33" t="s">
        <v>302</v>
      </c>
      <c r="Q306" s="83" t="s">
        <v>1390</v>
      </c>
      <c r="R306" s="35" t="s">
        <v>1391</v>
      </c>
      <c r="S306" s="33">
        <v>68</v>
      </c>
      <c r="T306" s="33">
        <v>-32.9</v>
      </c>
      <c r="U306" s="99" t="s">
        <v>1392</v>
      </c>
      <c r="V306" s="100" t="s">
        <v>320</v>
      </c>
      <c r="W306" s="33"/>
      <c r="X306" s="83" t="s">
        <v>548</v>
      </c>
      <c r="Y306" s="160"/>
    </row>
    <row r="307" spans="1:25">
      <c r="A307" s="9" t="s">
        <v>24</v>
      </c>
      <c r="B307" s="128" t="s">
        <v>549</v>
      </c>
      <c r="C307" s="117" t="s">
        <v>289</v>
      </c>
      <c r="D307" s="33">
        <v>22</v>
      </c>
      <c r="E307" s="42" t="s">
        <v>550</v>
      </c>
      <c r="F307" s="33">
        <v>127</v>
      </c>
      <c r="G307" s="42" t="s">
        <v>1393</v>
      </c>
      <c r="H307" s="55" t="s">
        <v>292</v>
      </c>
      <c r="I307" s="83" t="s">
        <v>74</v>
      </c>
      <c r="J307" s="52">
        <v>21</v>
      </c>
      <c r="K307" s="55" t="s">
        <v>1964</v>
      </c>
      <c r="L307" s="35">
        <v>408456</v>
      </c>
      <c r="M307" s="35">
        <v>408476</v>
      </c>
      <c r="N307" s="35">
        <v>408537</v>
      </c>
      <c r="O307" s="35">
        <v>408559</v>
      </c>
      <c r="P307" s="33" t="s">
        <v>293</v>
      </c>
      <c r="Q307" s="83" t="s">
        <v>1394</v>
      </c>
      <c r="R307" s="35" t="s">
        <v>1395</v>
      </c>
      <c r="S307" s="33">
        <v>104</v>
      </c>
      <c r="T307" s="33">
        <v>-39.56</v>
      </c>
      <c r="U307" s="99" t="s">
        <v>1268</v>
      </c>
      <c r="V307" s="100" t="s">
        <v>1268</v>
      </c>
      <c r="W307" s="33"/>
      <c r="X307" s="83" t="s">
        <v>1396</v>
      </c>
      <c r="Y307" s="160"/>
    </row>
    <row r="308" spans="1:25">
      <c r="A308" s="22" t="s">
        <v>554</v>
      </c>
      <c r="B308" s="129"/>
      <c r="C308" s="117"/>
      <c r="D308" s="33"/>
      <c r="E308" s="43"/>
      <c r="F308" s="33"/>
      <c r="G308" s="43"/>
      <c r="H308" s="55"/>
      <c r="I308" s="143"/>
      <c r="J308" s="33"/>
      <c r="K308" s="55"/>
      <c r="L308" s="35"/>
      <c r="M308" s="35"/>
      <c r="N308" s="35"/>
      <c r="O308" s="35"/>
      <c r="P308" s="33"/>
      <c r="Q308" s="142"/>
      <c r="R308" s="35"/>
      <c r="S308" s="37"/>
      <c r="T308" s="37"/>
      <c r="U308" s="99"/>
      <c r="V308" s="100"/>
      <c r="W308" s="33"/>
      <c r="X308" s="148"/>
      <c r="Y308" s="158"/>
    </row>
    <row r="309" spans="1:25">
      <c r="A309" s="9" t="s">
        <v>22</v>
      </c>
      <c r="B309" s="128" t="s">
        <v>22</v>
      </c>
      <c r="C309" s="117" t="s">
        <v>367</v>
      </c>
      <c r="D309" s="33">
        <v>22</v>
      </c>
      <c r="E309" s="42" t="s">
        <v>1397</v>
      </c>
      <c r="F309" s="33">
        <v>130</v>
      </c>
      <c r="G309" s="42" t="s">
        <v>1398</v>
      </c>
      <c r="H309" s="55" t="s">
        <v>292</v>
      </c>
      <c r="I309" s="83" t="s">
        <v>76</v>
      </c>
      <c r="J309" s="52">
        <v>21</v>
      </c>
      <c r="K309" s="55" t="s">
        <v>1974</v>
      </c>
      <c r="L309" s="35">
        <v>1076002</v>
      </c>
      <c r="M309" s="35">
        <v>1076022</v>
      </c>
      <c r="N309" s="35">
        <v>1076088</v>
      </c>
      <c r="O309" s="35">
        <v>1076108</v>
      </c>
      <c r="P309" s="33" t="s">
        <v>302</v>
      </c>
      <c r="Q309" s="83" t="s">
        <v>1399</v>
      </c>
      <c r="R309" s="35" t="s">
        <v>1400</v>
      </c>
      <c r="S309" s="33">
        <v>107</v>
      </c>
      <c r="T309" s="33">
        <v>-43.82</v>
      </c>
      <c r="U309" s="99" t="s">
        <v>1287</v>
      </c>
      <c r="V309" s="100" t="s">
        <v>559</v>
      </c>
      <c r="W309" s="33"/>
      <c r="X309" s="83" t="s">
        <v>138</v>
      </c>
      <c r="Y309" s="158"/>
    </row>
    <row r="310" spans="1:25">
      <c r="A310" s="9" t="s">
        <v>1401</v>
      </c>
      <c r="B310" s="128" t="s">
        <v>560</v>
      </c>
      <c r="C310" s="117" t="s">
        <v>367</v>
      </c>
      <c r="D310" s="33">
        <v>22</v>
      </c>
      <c r="E310" s="42" t="s">
        <v>1402</v>
      </c>
      <c r="F310" s="33">
        <v>101</v>
      </c>
      <c r="G310" s="42" t="s">
        <v>1403</v>
      </c>
      <c r="H310" s="55" t="s">
        <v>292</v>
      </c>
      <c r="I310" s="83" t="s">
        <v>77</v>
      </c>
      <c r="J310" s="52">
        <v>21</v>
      </c>
      <c r="K310" s="55" t="s">
        <v>1975</v>
      </c>
      <c r="L310" s="35">
        <v>558697</v>
      </c>
      <c r="M310" s="35">
        <v>558717</v>
      </c>
      <c r="N310" s="35">
        <v>558754</v>
      </c>
      <c r="O310" s="35">
        <v>558774</v>
      </c>
      <c r="P310" s="33" t="s">
        <v>293</v>
      </c>
      <c r="Q310" s="83" t="s">
        <v>563</v>
      </c>
      <c r="R310" s="35" t="s">
        <v>564</v>
      </c>
      <c r="S310" s="33">
        <v>78</v>
      </c>
      <c r="T310" s="33">
        <v>-37.299999999999997</v>
      </c>
      <c r="U310" s="99" t="s">
        <v>305</v>
      </c>
      <c r="V310" s="100" t="s">
        <v>559</v>
      </c>
      <c r="W310" s="33"/>
      <c r="X310" s="83" t="s">
        <v>138</v>
      </c>
      <c r="Y310" s="158"/>
    </row>
    <row r="311" spans="1:25">
      <c r="A311" s="9" t="s">
        <v>1401</v>
      </c>
      <c r="B311" s="128" t="s">
        <v>565</v>
      </c>
      <c r="C311" s="117" t="s">
        <v>367</v>
      </c>
      <c r="D311" s="33">
        <v>22</v>
      </c>
      <c r="E311" s="42" t="s">
        <v>566</v>
      </c>
      <c r="F311" s="33">
        <v>128</v>
      </c>
      <c r="G311" s="42" t="s">
        <v>1404</v>
      </c>
      <c r="H311" s="55" t="s">
        <v>292</v>
      </c>
      <c r="I311" s="83" t="s">
        <v>77</v>
      </c>
      <c r="J311" s="52">
        <v>21</v>
      </c>
      <c r="K311" s="55" t="s">
        <v>1976</v>
      </c>
      <c r="L311" s="35">
        <v>1120631</v>
      </c>
      <c r="M311" s="35">
        <v>1120651</v>
      </c>
      <c r="N311" s="35">
        <v>1120715</v>
      </c>
      <c r="O311" s="35">
        <v>1120735</v>
      </c>
      <c r="P311" s="33" t="s">
        <v>293</v>
      </c>
      <c r="Q311" s="83" t="s">
        <v>1405</v>
      </c>
      <c r="R311" s="35" t="s">
        <v>1406</v>
      </c>
      <c r="S311" s="33">
        <v>105</v>
      </c>
      <c r="T311" s="33">
        <v>-40.700000000000003</v>
      </c>
      <c r="U311" s="99" t="s">
        <v>1407</v>
      </c>
      <c r="V311" s="100" t="s">
        <v>559</v>
      </c>
      <c r="W311" s="33"/>
      <c r="X311" s="83" t="s">
        <v>138</v>
      </c>
      <c r="Y311" s="158"/>
    </row>
    <row r="312" spans="1:25">
      <c r="A312" s="22" t="s">
        <v>570</v>
      </c>
      <c r="B312" s="129"/>
      <c r="C312" s="117"/>
      <c r="D312" s="33"/>
      <c r="E312" s="43"/>
      <c r="F312" s="33"/>
      <c r="G312" s="43"/>
      <c r="H312" s="55"/>
      <c r="I312" s="84"/>
      <c r="J312" s="33"/>
      <c r="K312" s="55"/>
      <c r="L312" s="35"/>
      <c r="M312" s="35"/>
      <c r="N312" s="35"/>
      <c r="O312" s="35"/>
      <c r="P312" s="33"/>
      <c r="Q312" s="142"/>
      <c r="R312" s="35"/>
      <c r="S312" s="37"/>
      <c r="T312" s="37"/>
      <c r="U312" s="99"/>
      <c r="V312" s="101"/>
      <c r="W312" s="33"/>
      <c r="X312" s="142"/>
      <c r="Y312" s="158"/>
    </row>
    <row r="313" spans="1:25">
      <c r="A313" s="10" t="s">
        <v>196</v>
      </c>
      <c r="B313" s="130" t="s">
        <v>571</v>
      </c>
      <c r="C313" s="117"/>
      <c r="D313" s="33">
        <v>22</v>
      </c>
      <c r="E313" s="42" t="s">
        <v>572</v>
      </c>
      <c r="F313" s="33">
        <v>130</v>
      </c>
      <c r="G313" s="42" t="s">
        <v>1408</v>
      </c>
      <c r="H313" s="55" t="s">
        <v>292</v>
      </c>
      <c r="I313" s="83" t="s">
        <v>78</v>
      </c>
      <c r="J313" s="33">
        <v>21</v>
      </c>
      <c r="K313" s="55" t="s">
        <v>1977</v>
      </c>
      <c r="L313" s="35">
        <v>99479</v>
      </c>
      <c r="M313" s="35">
        <v>99499</v>
      </c>
      <c r="N313" s="35">
        <v>99566</v>
      </c>
      <c r="O313" s="35">
        <v>99586</v>
      </c>
      <c r="P313" s="33" t="s">
        <v>293</v>
      </c>
      <c r="Q313" s="83" t="s">
        <v>1409</v>
      </c>
      <c r="R313" s="35" t="s">
        <v>1410</v>
      </c>
      <c r="S313" s="33">
        <v>107</v>
      </c>
      <c r="T313" s="33">
        <v>-50.6</v>
      </c>
      <c r="U313" s="99" t="s">
        <v>1325</v>
      </c>
      <c r="V313" s="100" t="s">
        <v>296</v>
      </c>
      <c r="W313" s="33"/>
      <c r="X313" s="83" t="s">
        <v>576</v>
      </c>
      <c r="Y313" s="160" t="s">
        <v>460</v>
      </c>
    </row>
    <row r="314" spans="1:25">
      <c r="A314" s="10" t="s">
        <v>196</v>
      </c>
      <c r="B314" s="130" t="s">
        <v>577</v>
      </c>
      <c r="C314" s="117" t="s">
        <v>289</v>
      </c>
      <c r="D314" s="33">
        <v>22</v>
      </c>
      <c r="E314" s="42" t="s">
        <v>578</v>
      </c>
      <c r="F314" s="33">
        <v>92</v>
      </c>
      <c r="G314" s="42" t="s">
        <v>1411</v>
      </c>
      <c r="H314" s="55" t="s">
        <v>292</v>
      </c>
      <c r="I314" s="83" t="s">
        <v>78</v>
      </c>
      <c r="J314" s="33">
        <v>21</v>
      </c>
      <c r="K314" s="55" t="s">
        <v>1978</v>
      </c>
      <c r="L314" s="35">
        <v>1084079</v>
      </c>
      <c r="M314" s="35">
        <v>1084099</v>
      </c>
      <c r="N314" s="35">
        <v>1084127</v>
      </c>
      <c r="O314" s="35">
        <v>1084147</v>
      </c>
      <c r="P314" s="33" t="s">
        <v>293</v>
      </c>
      <c r="Q314" s="83" t="s">
        <v>1412</v>
      </c>
      <c r="R314" s="35" t="s">
        <v>1413</v>
      </c>
      <c r="S314" s="33">
        <v>69</v>
      </c>
      <c r="T314" s="33">
        <v>-41.3</v>
      </c>
      <c r="U314" s="99" t="s">
        <v>1257</v>
      </c>
      <c r="V314" s="100" t="s">
        <v>1257</v>
      </c>
      <c r="W314" s="33"/>
      <c r="X314" s="83" t="s">
        <v>140</v>
      </c>
      <c r="Y314" s="160" t="s">
        <v>5988</v>
      </c>
    </row>
    <row r="315" spans="1:25">
      <c r="A315" s="8" t="s">
        <v>6144</v>
      </c>
      <c r="B315" s="126" t="s">
        <v>6003</v>
      </c>
      <c r="C315" s="117" t="s">
        <v>289</v>
      </c>
      <c r="D315" s="33">
        <v>22</v>
      </c>
      <c r="E315" s="42" t="s">
        <v>584</v>
      </c>
      <c r="F315" s="33">
        <v>143</v>
      </c>
      <c r="G315" s="42" t="s">
        <v>1414</v>
      </c>
      <c r="H315" s="55" t="s">
        <v>292</v>
      </c>
      <c r="I315" s="83" t="s">
        <v>79</v>
      </c>
      <c r="J315" s="33">
        <v>21</v>
      </c>
      <c r="K315" s="55" t="s">
        <v>1979</v>
      </c>
      <c r="L315" s="35">
        <v>55267</v>
      </c>
      <c r="M315" s="35">
        <v>55287</v>
      </c>
      <c r="N315" s="35">
        <v>55366</v>
      </c>
      <c r="O315" s="35">
        <v>55386</v>
      </c>
      <c r="P315" s="33" t="s">
        <v>293</v>
      </c>
      <c r="Q315" s="83" t="s">
        <v>586</v>
      </c>
      <c r="R315" s="35" t="s">
        <v>587</v>
      </c>
      <c r="S315" s="33">
        <v>120</v>
      </c>
      <c r="T315" s="33">
        <v>-50.3</v>
      </c>
      <c r="U315" s="99" t="s">
        <v>313</v>
      </c>
      <c r="V315" s="100" t="s">
        <v>313</v>
      </c>
      <c r="W315" s="33"/>
      <c r="X315" s="83" t="s">
        <v>142</v>
      </c>
      <c r="Y315" s="158" t="s">
        <v>5999</v>
      </c>
    </row>
    <row r="316" spans="1:25">
      <c r="A316" s="8" t="s">
        <v>6144</v>
      </c>
      <c r="B316" s="126" t="s">
        <v>588</v>
      </c>
      <c r="C316" s="117"/>
      <c r="D316" s="33">
        <v>22</v>
      </c>
      <c r="E316" s="42" t="s">
        <v>589</v>
      </c>
      <c r="F316" s="33">
        <v>103</v>
      </c>
      <c r="G316" s="42" t="s">
        <v>1415</v>
      </c>
      <c r="H316" s="55" t="s">
        <v>292</v>
      </c>
      <c r="I316" s="83" t="s">
        <v>79</v>
      </c>
      <c r="J316" s="33">
        <v>21</v>
      </c>
      <c r="K316" s="55" t="s">
        <v>1978</v>
      </c>
      <c r="L316" s="35">
        <v>895351</v>
      </c>
      <c r="M316" s="35">
        <v>895371</v>
      </c>
      <c r="N316" s="35">
        <v>895410</v>
      </c>
      <c r="O316" s="35">
        <v>895430</v>
      </c>
      <c r="P316" s="33" t="s">
        <v>293</v>
      </c>
      <c r="Q316" s="83" t="s">
        <v>1416</v>
      </c>
      <c r="R316" s="35" t="s">
        <v>1417</v>
      </c>
      <c r="S316" s="33">
        <v>80</v>
      </c>
      <c r="T316" s="33">
        <v>-37.200000000000003</v>
      </c>
      <c r="U316" s="99" t="s">
        <v>1264</v>
      </c>
      <c r="V316" s="100" t="s">
        <v>1264</v>
      </c>
      <c r="W316" s="33"/>
      <c r="X316" s="83" t="s">
        <v>1418</v>
      </c>
      <c r="Y316" s="160" t="s">
        <v>5990</v>
      </c>
    </row>
    <row r="317" spans="1:25">
      <c r="A317" s="24" t="s">
        <v>6264</v>
      </c>
      <c r="B317" s="138" t="s">
        <v>593</v>
      </c>
      <c r="C317" s="117" t="s">
        <v>367</v>
      </c>
      <c r="D317" s="33">
        <v>22</v>
      </c>
      <c r="E317" s="42" t="s">
        <v>1419</v>
      </c>
      <c r="F317" s="33">
        <v>115</v>
      </c>
      <c r="G317" s="42" t="s">
        <v>1420</v>
      </c>
      <c r="H317" s="55" t="s">
        <v>292</v>
      </c>
      <c r="I317" s="83" t="s">
        <v>80</v>
      </c>
      <c r="J317" s="33">
        <v>20</v>
      </c>
      <c r="K317" s="55" t="s">
        <v>1980</v>
      </c>
      <c r="L317" s="35">
        <v>1192289</v>
      </c>
      <c r="M317" s="35">
        <v>1192308</v>
      </c>
      <c r="N317" s="35">
        <v>1192363</v>
      </c>
      <c r="O317" s="35">
        <v>1192380</v>
      </c>
      <c r="P317" s="33" t="s">
        <v>293</v>
      </c>
      <c r="Q317" s="83" t="s">
        <v>1421</v>
      </c>
      <c r="R317" s="35" t="s">
        <v>1422</v>
      </c>
      <c r="S317" s="33">
        <v>92</v>
      </c>
      <c r="T317" s="33">
        <v>-50.5</v>
      </c>
      <c r="U317" s="99" t="s">
        <v>1277</v>
      </c>
      <c r="V317" s="100" t="s">
        <v>341</v>
      </c>
      <c r="W317" s="33"/>
      <c r="X317" s="83" t="s">
        <v>599</v>
      </c>
      <c r="Y317" s="160"/>
    </row>
    <row r="318" spans="1:25">
      <c r="A318" s="24" t="s">
        <v>6264</v>
      </c>
      <c r="B318" s="138" t="s">
        <v>600</v>
      </c>
      <c r="C318" s="117" t="s">
        <v>289</v>
      </c>
      <c r="D318" s="33">
        <v>22</v>
      </c>
      <c r="E318" s="42" t="s">
        <v>1427</v>
      </c>
      <c r="F318" s="33">
        <v>116</v>
      </c>
      <c r="G318" s="42" t="s">
        <v>1428</v>
      </c>
      <c r="H318" s="55" t="s">
        <v>292</v>
      </c>
      <c r="I318" s="83" t="s">
        <v>80</v>
      </c>
      <c r="J318" s="33">
        <v>20</v>
      </c>
      <c r="K318" s="55" t="s">
        <v>1981</v>
      </c>
      <c r="L318" s="35">
        <v>1419064</v>
      </c>
      <c r="M318" s="35">
        <v>1419083</v>
      </c>
      <c r="N318" s="35">
        <v>1419137</v>
      </c>
      <c r="O318" s="35">
        <v>1419157</v>
      </c>
      <c r="P318" s="33" t="s">
        <v>302</v>
      </c>
      <c r="Q318" s="83" t="s">
        <v>1429</v>
      </c>
      <c r="R318" s="35" t="s">
        <v>1430</v>
      </c>
      <c r="S318" s="33">
        <v>93</v>
      </c>
      <c r="T318" s="33">
        <v>-34.1</v>
      </c>
      <c r="U318" s="99" t="s">
        <v>1431</v>
      </c>
      <c r="V318" s="100" t="s">
        <v>478</v>
      </c>
      <c r="W318" s="33"/>
      <c r="X318" s="83" t="s">
        <v>605</v>
      </c>
      <c r="Y318" s="158" t="s">
        <v>6006</v>
      </c>
    </row>
    <row r="319" spans="1:25">
      <c r="A319" s="24" t="s">
        <v>6264</v>
      </c>
      <c r="B319" s="138" t="s">
        <v>600</v>
      </c>
      <c r="C319" s="117" t="s">
        <v>289</v>
      </c>
      <c r="D319" s="33">
        <v>22</v>
      </c>
      <c r="E319" s="42" t="s">
        <v>1423</v>
      </c>
      <c r="F319" s="33">
        <v>115</v>
      </c>
      <c r="G319" s="42" t="s">
        <v>1424</v>
      </c>
      <c r="H319" s="55" t="s">
        <v>292</v>
      </c>
      <c r="I319" s="83" t="s">
        <v>80</v>
      </c>
      <c r="J319" s="33">
        <v>20</v>
      </c>
      <c r="K319" s="55" t="s">
        <v>1981</v>
      </c>
      <c r="L319" s="35">
        <v>1311589</v>
      </c>
      <c r="M319" s="35">
        <v>1311608</v>
      </c>
      <c r="N319" s="35">
        <v>1311660</v>
      </c>
      <c r="O319" s="35">
        <v>1311680</v>
      </c>
      <c r="P319" s="33" t="s">
        <v>302</v>
      </c>
      <c r="Q319" s="83" t="s">
        <v>1425</v>
      </c>
      <c r="R319" s="35" t="s">
        <v>1426</v>
      </c>
      <c r="S319" s="33">
        <v>92</v>
      </c>
      <c r="T319" s="33">
        <v>-33.9</v>
      </c>
      <c r="U319" s="99" t="s">
        <v>1351</v>
      </c>
      <c r="V319" s="100" t="s">
        <v>478</v>
      </c>
      <c r="W319" s="33"/>
      <c r="X319" s="83" t="s">
        <v>605</v>
      </c>
      <c r="Y319" s="160"/>
    </row>
    <row r="320" spans="1:25">
      <c r="A320" s="24" t="s">
        <v>6264</v>
      </c>
      <c r="B320" s="138" t="s">
        <v>606</v>
      </c>
      <c r="C320" s="117" t="s">
        <v>289</v>
      </c>
      <c r="D320" s="33">
        <v>22</v>
      </c>
      <c r="E320" s="42" t="s">
        <v>1432</v>
      </c>
      <c r="F320" s="33">
        <v>115</v>
      </c>
      <c r="G320" s="42" t="s">
        <v>6078</v>
      </c>
      <c r="H320" s="55" t="s">
        <v>292</v>
      </c>
      <c r="I320" s="83" t="s">
        <v>80</v>
      </c>
      <c r="J320" s="33">
        <v>20</v>
      </c>
      <c r="K320" s="55" t="s">
        <v>1982</v>
      </c>
      <c r="L320" s="35">
        <v>2904866</v>
      </c>
      <c r="M320" s="35">
        <v>2904885</v>
      </c>
      <c r="N320" s="35">
        <v>2904940</v>
      </c>
      <c r="O320" s="35">
        <v>2904958</v>
      </c>
      <c r="P320" s="33" t="s">
        <v>293</v>
      </c>
      <c r="Q320" s="83" t="s">
        <v>1433</v>
      </c>
      <c r="R320" s="35" t="s">
        <v>1434</v>
      </c>
      <c r="S320" s="33">
        <v>92</v>
      </c>
      <c r="T320" s="33">
        <v>-39.5</v>
      </c>
      <c r="U320" s="99" t="s">
        <v>1435</v>
      </c>
      <c r="V320" s="100" t="s">
        <v>610</v>
      </c>
      <c r="W320" s="33"/>
      <c r="X320" s="83" t="s">
        <v>246</v>
      </c>
      <c r="Y320" s="160"/>
    </row>
    <row r="321" spans="1:27">
      <c r="A321" s="24" t="s">
        <v>6264</v>
      </c>
      <c r="B321" s="138" t="s">
        <v>611</v>
      </c>
      <c r="C321" s="117"/>
      <c r="D321" s="33">
        <v>22</v>
      </c>
      <c r="E321" s="276" t="s">
        <v>6082</v>
      </c>
      <c r="F321" s="33">
        <v>105</v>
      </c>
      <c r="G321" s="282" t="s">
        <v>6083</v>
      </c>
      <c r="H321" s="55" t="s">
        <v>292</v>
      </c>
      <c r="I321" s="83" t="s">
        <v>80</v>
      </c>
      <c r="J321" s="33">
        <v>21</v>
      </c>
      <c r="K321" s="55" t="s">
        <v>1944</v>
      </c>
      <c r="L321" s="35">
        <v>2274134</v>
      </c>
      <c r="M321" s="35">
        <v>2274153</v>
      </c>
      <c r="N321" s="35">
        <v>2274219</v>
      </c>
      <c r="O321" s="35">
        <v>2274238</v>
      </c>
      <c r="P321" s="33" t="s">
        <v>293</v>
      </c>
      <c r="Q321" s="83" t="s">
        <v>1436</v>
      </c>
      <c r="R321" s="35" t="s">
        <v>1437</v>
      </c>
      <c r="S321" s="33">
        <v>104</v>
      </c>
      <c r="T321" s="33">
        <v>-33.5</v>
      </c>
      <c r="U321" s="99" t="s">
        <v>6323</v>
      </c>
      <c r="V321" s="100" t="s">
        <v>348</v>
      </c>
      <c r="W321" s="33"/>
      <c r="X321" s="83" t="s">
        <v>616</v>
      </c>
      <c r="Y321" s="159" t="s">
        <v>617</v>
      </c>
    </row>
    <row r="322" spans="1:27">
      <c r="A322" s="24" t="s">
        <v>6264</v>
      </c>
      <c r="B322" s="138" t="s">
        <v>618</v>
      </c>
      <c r="C322" s="117" t="s">
        <v>289</v>
      </c>
      <c r="D322" s="33">
        <v>22</v>
      </c>
      <c r="E322" s="42" t="s">
        <v>619</v>
      </c>
      <c r="F322" s="33">
        <v>122</v>
      </c>
      <c r="G322" s="42" t="s">
        <v>6079</v>
      </c>
      <c r="H322" s="55" t="s">
        <v>292</v>
      </c>
      <c r="I322" s="83" t="s">
        <v>80</v>
      </c>
      <c r="J322" s="33">
        <v>20</v>
      </c>
      <c r="K322" s="55" t="s">
        <v>1944</v>
      </c>
      <c r="L322" s="35">
        <v>2274361</v>
      </c>
      <c r="M322" s="35">
        <v>2274380</v>
      </c>
      <c r="N322" s="35">
        <v>2274441</v>
      </c>
      <c r="O322" s="35">
        <v>2274460</v>
      </c>
      <c r="P322" s="33" t="s">
        <v>293</v>
      </c>
      <c r="Q322" s="83" t="s">
        <v>1439</v>
      </c>
      <c r="R322" s="35" t="s">
        <v>1440</v>
      </c>
      <c r="S322" s="33">
        <v>99</v>
      </c>
      <c r="T322" s="33">
        <v>-49.7</v>
      </c>
      <c r="U322" s="99" t="s">
        <v>1441</v>
      </c>
      <c r="V322" s="100" t="s">
        <v>1441</v>
      </c>
      <c r="W322" s="33"/>
      <c r="X322" s="83" t="s">
        <v>1442</v>
      </c>
      <c r="Y322" s="159" t="s">
        <v>617</v>
      </c>
    </row>
    <row r="323" spans="1:27">
      <c r="A323" s="24" t="s">
        <v>6264</v>
      </c>
      <c r="B323" s="138" t="s">
        <v>624</v>
      </c>
      <c r="C323" s="117"/>
      <c r="D323" s="33">
        <v>22</v>
      </c>
      <c r="E323" s="276" t="s">
        <v>612</v>
      </c>
      <c r="F323" s="33">
        <v>100</v>
      </c>
      <c r="G323" s="276" t="s">
        <v>6084</v>
      </c>
      <c r="H323" s="55" t="s">
        <v>292</v>
      </c>
      <c r="I323" s="83" t="s">
        <v>80</v>
      </c>
      <c r="J323" s="33">
        <v>21</v>
      </c>
      <c r="K323" s="55" t="s">
        <v>1944</v>
      </c>
      <c r="L323" s="35">
        <v>2277637</v>
      </c>
      <c r="M323" s="35">
        <v>2277656</v>
      </c>
      <c r="N323" s="35">
        <v>2277716</v>
      </c>
      <c r="O323" s="35">
        <v>2277735</v>
      </c>
      <c r="P323" s="33" t="s">
        <v>293</v>
      </c>
      <c r="Q323" s="83" t="s">
        <v>1443</v>
      </c>
      <c r="R323" s="35" t="s">
        <v>1437</v>
      </c>
      <c r="S323" s="33">
        <v>99</v>
      </c>
      <c r="T323" s="33">
        <v>-43.6</v>
      </c>
      <c r="U323" s="99" t="s">
        <v>1285</v>
      </c>
      <c r="V323" s="100" t="s">
        <v>363</v>
      </c>
      <c r="W323" s="33"/>
      <c r="X323" s="83" t="s">
        <v>627</v>
      </c>
      <c r="Y323" s="159" t="s">
        <v>617</v>
      </c>
    </row>
    <row r="324" spans="1:27">
      <c r="A324" s="24" t="s">
        <v>6264</v>
      </c>
      <c r="B324" s="138" t="s">
        <v>628</v>
      </c>
      <c r="C324" s="117" t="s">
        <v>289</v>
      </c>
      <c r="D324" s="33">
        <v>22</v>
      </c>
      <c r="E324" s="42" t="s">
        <v>1444</v>
      </c>
      <c r="F324" s="33">
        <v>109</v>
      </c>
      <c r="G324" s="42" t="s">
        <v>6080</v>
      </c>
      <c r="H324" s="55" t="s">
        <v>292</v>
      </c>
      <c r="I324" s="83" t="s">
        <v>630</v>
      </c>
      <c r="J324" s="33">
        <v>21</v>
      </c>
      <c r="K324" s="55" t="s">
        <v>1944</v>
      </c>
      <c r="L324" s="35">
        <v>2277844</v>
      </c>
      <c r="M324" s="35">
        <v>2277864</v>
      </c>
      <c r="N324" s="35">
        <v>2277909</v>
      </c>
      <c r="O324" s="35">
        <v>2277930</v>
      </c>
      <c r="P324" s="33" t="s">
        <v>293</v>
      </c>
      <c r="Q324" s="83" t="s">
        <v>631</v>
      </c>
      <c r="R324" s="35" t="s">
        <v>632</v>
      </c>
      <c r="S324" s="33">
        <v>86</v>
      </c>
      <c r="T324" s="33">
        <v>-40.799999999999997</v>
      </c>
      <c r="U324" s="100" t="s">
        <v>633</v>
      </c>
      <c r="V324" s="100" t="s">
        <v>633</v>
      </c>
      <c r="W324" s="33"/>
      <c r="X324" s="83" t="s">
        <v>634</v>
      </c>
      <c r="Y324" s="159" t="s">
        <v>617</v>
      </c>
    </row>
    <row r="325" spans="1:27">
      <c r="A325" s="24" t="s">
        <v>6264</v>
      </c>
      <c r="B325" s="138" t="s">
        <v>635</v>
      </c>
      <c r="C325" s="117"/>
      <c r="D325" s="33">
        <v>22</v>
      </c>
      <c r="E325" s="42" t="s">
        <v>636</v>
      </c>
      <c r="F325" s="52">
        <v>133</v>
      </c>
      <c r="G325" s="42" t="s">
        <v>6081</v>
      </c>
      <c r="H325" s="55" t="s">
        <v>292</v>
      </c>
      <c r="I325" s="83" t="s">
        <v>630</v>
      </c>
      <c r="J325" s="33">
        <v>21</v>
      </c>
      <c r="K325" s="55" t="s">
        <v>1944</v>
      </c>
      <c r="L325" s="35">
        <v>56302</v>
      </c>
      <c r="M325" s="35">
        <v>56322</v>
      </c>
      <c r="N325" s="35">
        <v>56392</v>
      </c>
      <c r="O325" s="35">
        <v>56412</v>
      </c>
      <c r="P325" s="33" t="s">
        <v>302</v>
      </c>
      <c r="Q325" s="83" t="s">
        <v>1445</v>
      </c>
      <c r="R325" s="35" t="s">
        <v>1437</v>
      </c>
      <c r="S325" s="33">
        <v>110</v>
      </c>
      <c r="T325" s="33">
        <v>-43.8</v>
      </c>
      <c r="U325" s="99" t="s">
        <v>1446</v>
      </c>
      <c r="V325" s="100" t="s">
        <v>639</v>
      </c>
      <c r="W325" s="33"/>
      <c r="X325" s="83" t="s">
        <v>247</v>
      </c>
      <c r="Y325" s="159" t="s">
        <v>617</v>
      </c>
    </row>
    <row r="326" spans="1:27">
      <c r="A326" s="24" t="s">
        <v>6264</v>
      </c>
      <c r="B326" s="138" t="s">
        <v>640</v>
      </c>
      <c r="C326" s="117" t="s">
        <v>289</v>
      </c>
      <c r="D326" s="33">
        <v>22</v>
      </c>
      <c r="E326" s="42" t="s">
        <v>641</v>
      </c>
      <c r="F326" s="33">
        <v>149</v>
      </c>
      <c r="G326" s="42" t="s">
        <v>1447</v>
      </c>
      <c r="H326" s="55" t="s">
        <v>292</v>
      </c>
      <c r="I326" s="83" t="s">
        <v>80</v>
      </c>
      <c r="J326" s="33">
        <v>20</v>
      </c>
      <c r="K326" s="55" t="s">
        <v>1983</v>
      </c>
      <c r="L326" s="35">
        <v>337550</v>
      </c>
      <c r="M326" s="35">
        <v>337569</v>
      </c>
      <c r="N326" s="35">
        <v>337657</v>
      </c>
      <c r="O326" s="35">
        <v>337675</v>
      </c>
      <c r="P326" s="33" t="s">
        <v>302</v>
      </c>
      <c r="Q326" s="83" t="s">
        <v>1448</v>
      </c>
      <c r="R326" s="35" t="s">
        <v>1449</v>
      </c>
      <c r="S326" s="33">
        <v>126</v>
      </c>
      <c r="T326" s="33">
        <v>-46.5</v>
      </c>
      <c r="U326" s="99" t="s">
        <v>1450</v>
      </c>
      <c r="V326" s="100" t="s">
        <v>645</v>
      </c>
      <c r="W326" s="33"/>
      <c r="X326" s="83" t="s">
        <v>148</v>
      </c>
      <c r="Y326" s="159" t="s">
        <v>646</v>
      </c>
    </row>
    <row r="327" spans="1:27">
      <c r="A327" s="24" t="s">
        <v>6264</v>
      </c>
      <c r="B327" s="138" t="s">
        <v>640</v>
      </c>
      <c r="C327" s="117" t="s">
        <v>289</v>
      </c>
      <c r="D327" s="33">
        <v>22</v>
      </c>
      <c r="E327" s="42" t="s">
        <v>641</v>
      </c>
      <c r="F327" s="33">
        <v>149</v>
      </c>
      <c r="G327" s="42" t="s">
        <v>1451</v>
      </c>
      <c r="H327" s="55" t="s">
        <v>292</v>
      </c>
      <c r="I327" s="83" t="s">
        <v>80</v>
      </c>
      <c r="J327" s="33">
        <v>20</v>
      </c>
      <c r="K327" s="55" t="s">
        <v>1983</v>
      </c>
      <c r="L327" s="35">
        <v>362721</v>
      </c>
      <c r="M327" s="35">
        <v>362740</v>
      </c>
      <c r="N327" s="35">
        <v>362827</v>
      </c>
      <c r="O327" s="35">
        <v>362847</v>
      </c>
      <c r="P327" s="33" t="s">
        <v>302</v>
      </c>
      <c r="Q327" s="83" t="s">
        <v>1452</v>
      </c>
      <c r="R327" s="35" t="s">
        <v>1453</v>
      </c>
      <c r="S327" s="33">
        <v>126</v>
      </c>
      <c r="T327" s="33">
        <v>-42.7</v>
      </c>
      <c r="U327" s="99" t="s">
        <v>1454</v>
      </c>
      <c r="V327" s="100" t="s">
        <v>645</v>
      </c>
      <c r="W327" s="33"/>
      <c r="X327" s="83" t="s">
        <v>148</v>
      </c>
      <c r="Y327" s="159" t="s">
        <v>6000</v>
      </c>
      <c r="AA327" s="12" t="s">
        <v>1</v>
      </c>
    </row>
    <row r="328" spans="1:27">
      <c r="A328" s="24" t="s">
        <v>6264</v>
      </c>
      <c r="B328" s="138" t="s">
        <v>647</v>
      </c>
      <c r="C328" s="117" t="s">
        <v>289</v>
      </c>
      <c r="D328" s="33">
        <v>22</v>
      </c>
      <c r="E328" s="42" t="s">
        <v>654</v>
      </c>
      <c r="F328" s="33">
        <v>121</v>
      </c>
      <c r="G328" s="42" t="s">
        <v>1455</v>
      </c>
      <c r="H328" s="55" t="s">
        <v>292</v>
      </c>
      <c r="I328" s="83" t="s">
        <v>630</v>
      </c>
      <c r="J328" s="33">
        <v>21</v>
      </c>
      <c r="K328" s="55" t="s">
        <v>1983</v>
      </c>
      <c r="L328" s="35">
        <v>375144</v>
      </c>
      <c r="M328" s="35">
        <v>375164</v>
      </c>
      <c r="N328" s="35">
        <v>375222</v>
      </c>
      <c r="O328" s="35">
        <v>375242</v>
      </c>
      <c r="P328" s="33" t="s">
        <v>302</v>
      </c>
      <c r="Q328" s="83" t="s">
        <v>1456</v>
      </c>
      <c r="R328" s="35" t="s">
        <v>1457</v>
      </c>
      <c r="S328" s="33">
        <v>98</v>
      </c>
      <c r="T328" s="33">
        <v>-34.9</v>
      </c>
      <c r="U328" s="99" t="s">
        <v>1458</v>
      </c>
      <c r="V328" s="100" t="s">
        <v>652</v>
      </c>
      <c r="W328" s="33"/>
      <c r="X328" s="83" t="s">
        <v>653</v>
      </c>
      <c r="Y328" s="159" t="s">
        <v>646</v>
      </c>
    </row>
    <row r="329" spans="1:27">
      <c r="A329" s="24" t="s">
        <v>6264</v>
      </c>
      <c r="B329" s="138" t="s">
        <v>658</v>
      </c>
      <c r="C329" s="117" t="s">
        <v>289</v>
      </c>
      <c r="D329" s="33">
        <v>22</v>
      </c>
      <c r="E329" s="42" t="s">
        <v>665</v>
      </c>
      <c r="F329" s="33">
        <v>145</v>
      </c>
      <c r="G329" s="42" t="s">
        <v>1459</v>
      </c>
      <c r="H329" s="55" t="s">
        <v>292</v>
      </c>
      <c r="I329" s="83" t="s">
        <v>630</v>
      </c>
      <c r="J329" s="33">
        <v>21</v>
      </c>
      <c r="K329" s="55" t="s">
        <v>1983</v>
      </c>
      <c r="L329" s="35">
        <v>381669</v>
      </c>
      <c r="M329" s="35">
        <v>381689</v>
      </c>
      <c r="N329" s="35">
        <v>381771</v>
      </c>
      <c r="O329" s="35">
        <v>381790</v>
      </c>
      <c r="P329" s="33" t="s">
        <v>302</v>
      </c>
      <c r="Q329" s="83" t="s">
        <v>1460</v>
      </c>
      <c r="R329" s="35" t="s">
        <v>1461</v>
      </c>
      <c r="S329" s="33">
        <v>122</v>
      </c>
      <c r="T329" s="33">
        <v>-54.5</v>
      </c>
      <c r="U329" s="100" t="s">
        <v>1462</v>
      </c>
      <c r="V329" s="100" t="s">
        <v>663</v>
      </c>
      <c r="W329" s="33"/>
      <c r="X329" s="83" t="s">
        <v>664</v>
      </c>
      <c r="Y329" s="159" t="s">
        <v>646</v>
      </c>
    </row>
    <row r="330" spans="1:27">
      <c r="A330" s="24" t="s">
        <v>6264</v>
      </c>
      <c r="B330" s="138" t="s">
        <v>669</v>
      </c>
      <c r="C330" s="117" t="s">
        <v>289</v>
      </c>
      <c r="D330" s="33">
        <v>22</v>
      </c>
      <c r="E330" s="42" t="s">
        <v>1463</v>
      </c>
      <c r="F330" s="33">
        <v>139</v>
      </c>
      <c r="G330" s="42" t="s">
        <v>1464</v>
      </c>
      <c r="H330" s="55" t="s">
        <v>292</v>
      </c>
      <c r="I330" s="83" t="s">
        <v>630</v>
      </c>
      <c r="J330" s="33">
        <v>21</v>
      </c>
      <c r="K330" s="55" t="s">
        <v>1983</v>
      </c>
      <c r="L330" s="35">
        <v>397783</v>
      </c>
      <c r="M330" s="35">
        <v>397803</v>
      </c>
      <c r="N330" s="35">
        <v>397879</v>
      </c>
      <c r="O330" s="35">
        <v>397898</v>
      </c>
      <c r="P330" s="33" t="s">
        <v>302</v>
      </c>
      <c r="Q330" s="83" t="s">
        <v>1465</v>
      </c>
      <c r="R330" s="35" t="s">
        <v>1466</v>
      </c>
      <c r="S330" s="33">
        <v>116</v>
      </c>
      <c r="T330" s="33">
        <v>-56.5</v>
      </c>
      <c r="U330" s="99" t="s">
        <v>1467</v>
      </c>
      <c r="V330" s="100" t="s">
        <v>674</v>
      </c>
      <c r="W330" s="33"/>
      <c r="X330" s="83" t="s">
        <v>675</v>
      </c>
      <c r="Y330" s="159" t="s">
        <v>646</v>
      </c>
    </row>
    <row r="331" spans="1:27">
      <c r="A331" s="24" t="s">
        <v>6264</v>
      </c>
      <c r="B331" s="138" t="s">
        <v>682</v>
      </c>
      <c r="C331" s="117" t="s">
        <v>289</v>
      </c>
      <c r="D331" s="33">
        <v>22</v>
      </c>
      <c r="E331" s="42" t="s">
        <v>1468</v>
      </c>
      <c r="F331" s="33">
        <v>114</v>
      </c>
      <c r="G331" s="42" t="s">
        <v>1469</v>
      </c>
      <c r="H331" s="55" t="s">
        <v>292</v>
      </c>
      <c r="I331" s="83" t="s">
        <v>630</v>
      </c>
      <c r="J331" s="33">
        <v>21</v>
      </c>
      <c r="K331" s="55" t="s">
        <v>1984</v>
      </c>
      <c r="L331" s="35">
        <v>94555</v>
      </c>
      <c r="M331" s="35">
        <v>94575</v>
      </c>
      <c r="N331" s="35">
        <v>94627</v>
      </c>
      <c r="O331" s="35">
        <v>94645</v>
      </c>
      <c r="P331" s="33" t="s">
        <v>293</v>
      </c>
      <c r="Q331" s="83" t="s">
        <v>1470</v>
      </c>
      <c r="R331" s="35" t="s">
        <v>1471</v>
      </c>
      <c r="S331" s="33">
        <v>91</v>
      </c>
      <c r="T331" s="33">
        <v>-37.700000000000003</v>
      </c>
      <c r="U331" s="100" t="s">
        <v>1472</v>
      </c>
      <c r="V331" s="100" t="s">
        <v>685</v>
      </c>
      <c r="W331" s="33"/>
      <c r="X331" s="83" t="s">
        <v>686</v>
      </c>
      <c r="Y331" s="160"/>
    </row>
    <row r="332" spans="1:27">
      <c r="A332" s="24" t="s">
        <v>6264</v>
      </c>
      <c r="B332" s="138" t="s">
        <v>687</v>
      </c>
      <c r="C332" s="117" t="s">
        <v>289</v>
      </c>
      <c r="D332" s="33">
        <v>22</v>
      </c>
      <c r="E332" s="42" t="s">
        <v>688</v>
      </c>
      <c r="F332" s="33">
        <v>135</v>
      </c>
      <c r="G332" s="42" t="s">
        <v>1473</v>
      </c>
      <c r="H332" s="55" t="s">
        <v>292</v>
      </c>
      <c r="I332" s="83" t="s">
        <v>630</v>
      </c>
      <c r="J332" s="33">
        <v>21</v>
      </c>
      <c r="K332" s="55" t="s">
        <v>1985</v>
      </c>
      <c r="L332" s="35">
        <v>503985</v>
      </c>
      <c r="M332" s="35">
        <v>504005</v>
      </c>
      <c r="N332" s="35">
        <v>504078</v>
      </c>
      <c r="O332" s="35">
        <v>504096</v>
      </c>
      <c r="P332" s="33" t="s">
        <v>293</v>
      </c>
      <c r="Q332" s="83" t="s">
        <v>1474</v>
      </c>
      <c r="R332" s="35" t="s">
        <v>1475</v>
      </c>
      <c r="S332" s="33">
        <v>112</v>
      </c>
      <c r="T332" s="33">
        <v>-45.1</v>
      </c>
      <c r="U332" s="99" t="s">
        <v>1476</v>
      </c>
      <c r="V332" s="100" t="s">
        <v>692</v>
      </c>
      <c r="W332" s="33"/>
      <c r="X332" s="83" t="s">
        <v>693</v>
      </c>
      <c r="Y332" s="160"/>
    </row>
    <row r="333" spans="1:27">
      <c r="A333" s="24" t="s">
        <v>6264</v>
      </c>
      <c r="B333" s="138" t="s">
        <v>694</v>
      </c>
      <c r="C333" s="117"/>
      <c r="D333" s="33">
        <v>22</v>
      </c>
      <c r="E333" s="42" t="s">
        <v>695</v>
      </c>
      <c r="F333" s="33">
        <v>144</v>
      </c>
      <c r="G333" s="42" t="s">
        <v>1477</v>
      </c>
      <c r="H333" s="55" t="s">
        <v>292</v>
      </c>
      <c r="I333" s="83" t="s">
        <v>630</v>
      </c>
      <c r="J333" s="33">
        <v>21</v>
      </c>
      <c r="K333" s="55" t="s">
        <v>1986</v>
      </c>
      <c r="L333" s="35">
        <v>53018</v>
      </c>
      <c r="M333" s="35">
        <v>53038</v>
      </c>
      <c r="N333" s="35">
        <v>53119</v>
      </c>
      <c r="O333" s="35">
        <v>53139</v>
      </c>
      <c r="P333" s="33" t="s">
        <v>293</v>
      </c>
      <c r="Q333" s="83" t="s">
        <v>1478</v>
      </c>
      <c r="R333" s="35" t="s">
        <v>698</v>
      </c>
      <c r="S333" s="33">
        <v>121</v>
      </c>
      <c r="T333" s="33">
        <v>-39.25</v>
      </c>
      <c r="U333" s="99" t="s">
        <v>699</v>
      </c>
      <c r="V333" s="100" t="s">
        <v>1479</v>
      </c>
      <c r="W333" s="33"/>
      <c r="X333" s="83" t="s">
        <v>1480</v>
      </c>
      <c r="Y333" s="160"/>
    </row>
    <row r="334" spans="1:27">
      <c r="A334" s="24" t="s">
        <v>6264</v>
      </c>
      <c r="B334" s="138" t="s">
        <v>701</v>
      </c>
      <c r="C334" s="117" t="s">
        <v>289</v>
      </c>
      <c r="D334" s="33">
        <v>22</v>
      </c>
      <c r="E334" s="42" t="s">
        <v>1481</v>
      </c>
      <c r="F334" s="33">
        <v>112</v>
      </c>
      <c r="G334" s="42" t="s">
        <v>1482</v>
      </c>
      <c r="H334" s="55" t="s">
        <v>292</v>
      </c>
      <c r="I334" s="83" t="s">
        <v>630</v>
      </c>
      <c r="J334" s="33">
        <v>21</v>
      </c>
      <c r="K334" s="55" t="s">
        <v>1987</v>
      </c>
      <c r="L334" s="35">
        <v>493565</v>
      </c>
      <c r="M334" s="35">
        <v>493585</v>
      </c>
      <c r="N334" s="35">
        <v>493635</v>
      </c>
      <c r="O334" s="35">
        <v>493653</v>
      </c>
      <c r="P334" s="33" t="s">
        <v>293</v>
      </c>
      <c r="Q334" s="83" t="s">
        <v>1483</v>
      </c>
      <c r="R334" s="35" t="s">
        <v>1484</v>
      </c>
      <c r="S334" s="33">
        <v>89</v>
      </c>
      <c r="T334" s="33">
        <v>-33.6</v>
      </c>
      <c r="U334" s="100" t="s">
        <v>1485</v>
      </c>
      <c r="V334" s="100" t="s">
        <v>1485</v>
      </c>
      <c r="W334" s="33"/>
      <c r="X334" s="83" t="s">
        <v>1486</v>
      </c>
      <c r="Y334" s="160"/>
    </row>
    <row r="335" spans="1:27">
      <c r="A335" s="24" t="s">
        <v>6264</v>
      </c>
      <c r="B335" s="138" t="s">
        <v>1487</v>
      </c>
      <c r="C335" s="117"/>
      <c r="D335" s="33">
        <v>22</v>
      </c>
      <c r="E335" s="42" t="s">
        <v>1488</v>
      </c>
      <c r="F335" s="33">
        <v>141</v>
      </c>
      <c r="G335" s="42" t="s">
        <v>1489</v>
      </c>
      <c r="H335" s="55" t="s">
        <v>292</v>
      </c>
      <c r="I335" s="83" t="s">
        <v>630</v>
      </c>
      <c r="J335" s="33">
        <v>21</v>
      </c>
      <c r="K335" s="55" t="s">
        <v>1988</v>
      </c>
      <c r="L335" s="35">
        <v>125588</v>
      </c>
      <c r="M335" s="35">
        <v>125608</v>
      </c>
      <c r="N335" s="35">
        <v>125686</v>
      </c>
      <c r="O335" s="35">
        <v>125706</v>
      </c>
      <c r="P335" s="33" t="s">
        <v>293</v>
      </c>
      <c r="Q335" s="83" t="s">
        <v>1490</v>
      </c>
      <c r="R335" s="35" t="s">
        <v>1491</v>
      </c>
      <c r="S335" s="33">
        <v>118</v>
      </c>
      <c r="T335" s="33">
        <v>-42</v>
      </c>
      <c r="U335" s="100" t="s">
        <v>6280</v>
      </c>
      <c r="V335" s="100" t="s">
        <v>6280</v>
      </c>
      <c r="W335" s="33"/>
      <c r="X335" s="83" t="s">
        <v>1480</v>
      </c>
      <c r="Y335" s="160" t="s">
        <v>6145</v>
      </c>
    </row>
    <row r="336" spans="1:27">
      <c r="A336" s="22" t="s">
        <v>708</v>
      </c>
      <c r="B336" s="129"/>
      <c r="C336" s="117"/>
      <c r="D336" s="33"/>
      <c r="E336" s="43"/>
      <c r="F336" s="33"/>
      <c r="G336" s="43"/>
      <c r="H336" s="55"/>
      <c r="I336" s="144"/>
      <c r="J336" s="33"/>
      <c r="K336" s="55"/>
      <c r="L336" s="35"/>
      <c r="M336" s="35"/>
      <c r="N336" s="35"/>
      <c r="O336" s="47"/>
      <c r="P336" s="33"/>
      <c r="Q336" s="156"/>
      <c r="R336" s="35"/>
      <c r="S336" s="37"/>
      <c r="T336" s="37"/>
      <c r="U336" s="99"/>
      <c r="V336" s="100"/>
      <c r="W336" s="33"/>
      <c r="X336" s="143"/>
      <c r="Y336" s="158"/>
    </row>
    <row r="337" spans="1:25">
      <c r="A337" s="8" t="s">
        <v>197</v>
      </c>
      <c r="B337" s="128" t="s">
        <v>709</v>
      </c>
      <c r="C337" s="117"/>
      <c r="D337" s="33">
        <v>300</v>
      </c>
      <c r="E337" s="282" t="s">
        <v>6089</v>
      </c>
      <c r="F337" s="33">
        <v>379</v>
      </c>
      <c r="G337" s="276" t="s">
        <v>6088</v>
      </c>
      <c r="H337" s="55" t="s">
        <v>404</v>
      </c>
      <c r="I337" s="83" t="s">
        <v>84</v>
      </c>
      <c r="J337" s="33">
        <v>21</v>
      </c>
      <c r="K337" s="55" t="s">
        <v>1989</v>
      </c>
      <c r="L337" s="35">
        <v>293400</v>
      </c>
      <c r="M337" s="35">
        <v>293420</v>
      </c>
      <c r="N337" s="35">
        <v>293343</v>
      </c>
      <c r="O337" s="35">
        <v>293363</v>
      </c>
      <c r="P337" s="33" t="s">
        <v>302</v>
      </c>
      <c r="Q337" s="83" t="s">
        <v>1492</v>
      </c>
      <c r="R337" s="35" t="s">
        <v>1493</v>
      </c>
      <c r="S337" s="33">
        <v>78</v>
      </c>
      <c r="T337" s="37">
        <v>-33.333333333333002</v>
      </c>
      <c r="U337" s="99" t="s">
        <v>1325</v>
      </c>
      <c r="V337" s="99" t="s">
        <v>296</v>
      </c>
      <c r="W337" s="263"/>
      <c r="X337" s="143" t="s">
        <v>713</v>
      </c>
      <c r="Y337" s="160" t="s">
        <v>6090</v>
      </c>
    </row>
    <row r="338" spans="1:25">
      <c r="A338" s="8" t="s">
        <v>197</v>
      </c>
      <c r="B338" s="128" t="s">
        <v>714</v>
      </c>
      <c r="C338" s="117"/>
      <c r="D338" s="52">
        <v>22</v>
      </c>
      <c r="E338" s="276" t="s">
        <v>715</v>
      </c>
      <c r="F338" s="33">
        <v>98</v>
      </c>
      <c r="G338" s="282" t="s">
        <v>6107</v>
      </c>
      <c r="H338" s="55" t="s">
        <v>404</v>
      </c>
      <c r="I338" s="83" t="s">
        <v>84</v>
      </c>
      <c r="J338" s="33">
        <v>21</v>
      </c>
      <c r="K338" s="55" t="s">
        <v>1494</v>
      </c>
      <c r="L338" s="35">
        <v>480758</v>
      </c>
      <c r="M338" s="35">
        <v>480778</v>
      </c>
      <c r="N338" s="35">
        <v>480704</v>
      </c>
      <c r="O338" s="35">
        <v>480724</v>
      </c>
      <c r="P338" s="33" t="s">
        <v>302</v>
      </c>
      <c r="Q338" s="83" t="s">
        <v>1495</v>
      </c>
      <c r="R338" s="35" t="s">
        <v>1493</v>
      </c>
      <c r="S338" s="33">
        <v>75</v>
      </c>
      <c r="T338" s="33">
        <v>-32.700000000000003</v>
      </c>
      <c r="U338" s="99" t="s">
        <v>1257</v>
      </c>
      <c r="V338" s="100" t="s">
        <v>305</v>
      </c>
      <c r="W338" s="51"/>
      <c r="X338" s="83" t="s">
        <v>150</v>
      </c>
      <c r="Y338" s="160" t="s">
        <v>755</v>
      </c>
    </row>
    <row r="339" spans="1:25">
      <c r="A339" s="8" t="s">
        <v>197</v>
      </c>
      <c r="B339" s="128" t="s">
        <v>720</v>
      </c>
      <c r="C339" s="117"/>
      <c r="D339" s="33">
        <v>22</v>
      </c>
      <c r="E339" s="42" t="s">
        <v>6108</v>
      </c>
      <c r="F339" s="33">
        <v>98</v>
      </c>
      <c r="G339" s="282" t="s">
        <v>6109</v>
      </c>
      <c r="H339" s="55" t="s">
        <v>404</v>
      </c>
      <c r="I339" s="83" t="s">
        <v>84</v>
      </c>
      <c r="J339" s="33">
        <v>21</v>
      </c>
      <c r="K339" s="55" t="s">
        <v>1990</v>
      </c>
      <c r="L339" s="35">
        <v>1216991</v>
      </c>
      <c r="M339" s="35">
        <v>1217011</v>
      </c>
      <c r="N339" s="35">
        <v>1216936</v>
      </c>
      <c r="O339" s="35">
        <v>1216956</v>
      </c>
      <c r="P339" s="33" t="s">
        <v>302</v>
      </c>
      <c r="Q339" s="83" t="s">
        <v>1496</v>
      </c>
      <c r="R339" s="35" t="s">
        <v>1497</v>
      </c>
      <c r="S339" s="33">
        <v>76</v>
      </c>
      <c r="T339" s="37">
        <v>-28.8</v>
      </c>
      <c r="U339" s="99" t="s">
        <v>1294</v>
      </c>
      <c r="V339" s="100" t="s">
        <v>1294</v>
      </c>
      <c r="W339" s="263"/>
      <c r="X339" s="83" t="s">
        <v>1498</v>
      </c>
      <c r="Y339" s="160" t="s">
        <v>6090</v>
      </c>
    </row>
    <row r="340" spans="1:25">
      <c r="A340" s="8" t="s">
        <v>197</v>
      </c>
      <c r="B340" s="128" t="s">
        <v>725</v>
      </c>
      <c r="C340" s="117" t="s">
        <v>367</v>
      </c>
      <c r="D340" s="33">
        <v>22</v>
      </c>
      <c r="E340" s="42" t="s">
        <v>726</v>
      </c>
      <c r="F340" s="33">
        <v>106</v>
      </c>
      <c r="G340" s="42" t="s">
        <v>1499</v>
      </c>
      <c r="H340" s="55" t="s">
        <v>404</v>
      </c>
      <c r="I340" s="83" t="s">
        <v>84</v>
      </c>
      <c r="J340" s="33">
        <v>21</v>
      </c>
      <c r="K340" s="55" t="s">
        <v>1991</v>
      </c>
      <c r="L340" s="35">
        <v>21984</v>
      </c>
      <c r="M340" s="35">
        <v>22004</v>
      </c>
      <c r="N340" s="35">
        <v>21922</v>
      </c>
      <c r="O340" s="35">
        <v>21942</v>
      </c>
      <c r="P340" s="33" t="s">
        <v>293</v>
      </c>
      <c r="Q340" s="83" t="s">
        <v>1500</v>
      </c>
      <c r="R340" s="35" t="s">
        <v>1501</v>
      </c>
      <c r="S340" s="33">
        <v>83</v>
      </c>
      <c r="T340" s="33">
        <v>-31.2</v>
      </c>
      <c r="U340" s="99" t="s">
        <v>1264</v>
      </c>
      <c r="V340" s="99" t="s">
        <v>320</v>
      </c>
      <c r="W340" s="33"/>
      <c r="X340" s="83" t="s">
        <v>154</v>
      </c>
      <c r="Y340" s="160"/>
    </row>
    <row r="341" spans="1:25">
      <c r="A341" s="8" t="s">
        <v>197</v>
      </c>
      <c r="B341" s="128" t="s">
        <v>731</v>
      </c>
      <c r="C341" s="117" t="s">
        <v>289</v>
      </c>
      <c r="D341" s="33">
        <v>304</v>
      </c>
      <c r="E341" s="42" t="s">
        <v>1502</v>
      </c>
      <c r="F341" s="33">
        <v>379</v>
      </c>
      <c r="G341" s="42" t="s">
        <v>733</v>
      </c>
      <c r="H341" s="55" t="s">
        <v>404</v>
      </c>
      <c r="I341" s="83" t="s">
        <v>84</v>
      </c>
      <c r="J341" s="33">
        <v>21</v>
      </c>
      <c r="K341" s="55" t="s">
        <v>1992</v>
      </c>
      <c r="L341" s="35">
        <v>585237</v>
      </c>
      <c r="M341" s="35">
        <v>585257</v>
      </c>
      <c r="N341" s="35">
        <v>585184</v>
      </c>
      <c r="O341" s="35">
        <v>585204</v>
      </c>
      <c r="P341" s="33" t="s">
        <v>302</v>
      </c>
      <c r="Q341" s="83" t="s">
        <v>1503</v>
      </c>
      <c r="R341" s="35" t="s">
        <v>1504</v>
      </c>
      <c r="S341" s="33">
        <v>74</v>
      </c>
      <c r="T341" s="33">
        <v>-37.799999999999997</v>
      </c>
      <c r="U341" s="99" t="s">
        <v>1268</v>
      </c>
      <c r="V341" s="99" t="s">
        <v>327</v>
      </c>
      <c r="W341" s="33"/>
      <c r="X341" s="83" t="s">
        <v>736</v>
      </c>
      <c r="Y341" s="160"/>
    </row>
    <row r="342" spans="1:25">
      <c r="A342" s="8" t="s">
        <v>197</v>
      </c>
      <c r="B342" s="128" t="s">
        <v>737</v>
      </c>
      <c r="C342" s="117" t="s">
        <v>289</v>
      </c>
      <c r="D342" s="33">
        <v>283</v>
      </c>
      <c r="E342" s="42" t="s">
        <v>1505</v>
      </c>
      <c r="F342" s="33">
        <v>379</v>
      </c>
      <c r="G342" s="42" t="s">
        <v>1506</v>
      </c>
      <c r="H342" s="55" t="s">
        <v>404</v>
      </c>
      <c r="I342" s="83" t="s">
        <v>84</v>
      </c>
      <c r="J342" s="33">
        <v>21</v>
      </c>
      <c r="K342" s="55" t="s">
        <v>1993</v>
      </c>
      <c r="L342" s="35">
        <v>667676</v>
      </c>
      <c r="M342" s="35">
        <v>667696</v>
      </c>
      <c r="N342" s="35">
        <v>667602</v>
      </c>
      <c r="O342" s="35">
        <v>667622</v>
      </c>
      <c r="P342" s="33" t="s">
        <v>302</v>
      </c>
      <c r="Q342" s="83" t="s">
        <v>1507</v>
      </c>
      <c r="R342" s="35" t="s">
        <v>1508</v>
      </c>
      <c r="S342" s="33">
        <v>95</v>
      </c>
      <c r="T342" s="33">
        <v>-29.6</v>
      </c>
      <c r="U342" s="99" t="s">
        <v>1272</v>
      </c>
      <c r="V342" s="99" t="s">
        <v>1272</v>
      </c>
      <c r="W342" s="33"/>
      <c r="X342" s="83" t="s">
        <v>1509</v>
      </c>
      <c r="Y342" s="160"/>
    </row>
    <row r="343" spans="1:25">
      <c r="A343" s="8" t="s">
        <v>197</v>
      </c>
      <c r="B343" s="128" t="s">
        <v>743</v>
      </c>
      <c r="C343" s="118"/>
      <c r="D343" s="52"/>
      <c r="E343" s="78"/>
      <c r="F343" s="52"/>
      <c r="G343" s="78"/>
      <c r="H343" s="55"/>
      <c r="I343" s="143" t="s">
        <v>84</v>
      </c>
      <c r="J343" s="33">
        <v>21</v>
      </c>
      <c r="K343" s="268" t="s">
        <v>6123</v>
      </c>
      <c r="L343" s="270"/>
      <c r="M343" s="35"/>
      <c r="N343" s="35"/>
      <c r="O343" s="35"/>
      <c r="P343" s="33"/>
      <c r="Q343" s="53"/>
      <c r="R343" s="35"/>
      <c r="S343" s="33"/>
      <c r="T343" s="37"/>
      <c r="U343" s="99"/>
      <c r="V343" s="99"/>
      <c r="W343" s="262" t="s">
        <v>6069</v>
      </c>
      <c r="X343" s="56"/>
      <c r="Y343" s="309" t="s">
        <v>6085</v>
      </c>
    </row>
    <row r="344" spans="1:25">
      <c r="A344" s="8" t="s">
        <v>199</v>
      </c>
      <c r="B344" s="126" t="s">
        <v>749</v>
      </c>
      <c r="C344" s="117"/>
      <c r="D344" s="33">
        <v>292</v>
      </c>
      <c r="E344" s="42" t="s">
        <v>1510</v>
      </c>
      <c r="F344" s="33">
        <v>379</v>
      </c>
      <c r="G344" s="42" t="s">
        <v>1511</v>
      </c>
      <c r="H344" s="55" t="s">
        <v>404</v>
      </c>
      <c r="I344" s="83" t="s">
        <v>82</v>
      </c>
      <c r="J344" s="33">
        <v>21</v>
      </c>
      <c r="K344" s="55" t="s">
        <v>1655</v>
      </c>
      <c r="L344" s="35">
        <v>427270</v>
      </c>
      <c r="M344" s="35">
        <v>427290</v>
      </c>
      <c r="N344" s="35">
        <v>427205</v>
      </c>
      <c r="O344" s="35">
        <v>427225</v>
      </c>
      <c r="P344" s="33" t="s">
        <v>302</v>
      </c>
      <c r="Q344" s="83" t="s">
        <v>752</v>
      </c>
      <c r="R344" s="35" t="s">
        <v>753</v>
      </c>
      <c r="S344" s="33">
        <v>86</v>
      </c>
      <c r="T344" s="33">
        <v>-40.200000000000003</v>
      </c>
      <c r="U344" s="99" t="s">
        <v>348</v>
      </c>
      <c r="V344" s="100" t="s">
        <v>754</v>
      </c>
      <c r="W344" s="33"/>
      <c r="X344" s="83" t="s">
        <v>149</v>
      </c>
      <c r="Y344" s="160" t="s">
        <v>755</v>
      </c>
    </row>
    <row r="345" spans="1:25">
      <c r="A345" s="8" t="s">
        <v>199</v>
      </c>
      <c r="B345" s="126" t="s">
        <v>756</v>
      </c>
      <c r="C345" s="117" t="s">
        <v>289</v>
      </c>
      <c r="D345" s="33">
        <v>292</v>
      </c>
      <c r="E345" s="42" t="s">
        <v>1512</v>
      </c>
      <c r="F345" s="33">
        <v>379</v>
      </c>
      <c r="G345" s="42" t="s">
        <v>1513</v>
      </c>
      <c r="H345" s="55" t="s">
        <v>404</v>
      </c>
      <c r="I345" s="83" t="s">
        <v>82</v>
      </c>
      <c r="J345" s="33">
        <v>21</v>
      </c>
      <c r="K345" s="55" t="s">
        <v>1994</v>
      </c>
      <c r="L345" s="35">
        <v>60132</v>
      </c>
      <c r="M345" s="35">
        <v>60152</v>
      </c>
      <c r="N345" s="35">
        <v>60067</v>
      </c>
      <c r="O345" s="35">
        <v>60087</v>
      </c>
      <c r="P345" s="33" t="s">
        <v>302</v>
      </c>
      <c r="Q345" s="83" t="s">
        <v>759</v>
      </c>
      <c r="R345" s="35" t="s">
        <v>760</v>
      </c>
      <c r="S345" s="33">
        <v>86</v>
      </c>
      <c r="T345" s="33">
        <v>-37.9</v>
      </c>
      <c r="U345" s="99" t="s">
        <v>355</v>
      </c>
      <c r="V345" s="100" t="s">
        <v>754</v>
      </c>
      <c r="W345" s="33"/>
      <c r="X345" s="83" t="s">
        <v>149</v>
      </c>
      <c r="Y345" s="160"/>
    </row>
    <row r="346" spans="1:25">
      <c r="A346" s="8" t="s">
        <v>200</v>
      </c>
      <c r="B346" s="126" t="s">
        <v>761</v>
      </c>
      <c r="C346" s="117" t="s">
        <v>289</v>
      </c>
      <c r="D346" s="33">
        <v>296</v>
      </c>
      <c r="E346" s="42" t="s">
        <v>1514</v>
      </c>
      <c r="F346" s="33">
        <v>379</v>
      </c>
      <c r="G346" s="42" t="s">
        <v>763</v>
      </c>
      <c r="H346" s="55" t="s">
        <v>404</v>
      </c>
      <c r="I346" s="83" t="s">
        <v>86</v>
      </c>
      <c r="J346" s="33">
        <v>21</v>
      </c>
      <c r="K346" s="55" t="s">
        <v>1989</v>
      </c>
      <c r="L346" s="35">
        <v>200868</v>
      </c>
      <c r="M346" s="35">
        <v>200888</v>
      </c>
      <c r="N346" s="35">
        <v>200807</v>
      </c>
      <c r="O346" s="35">
        <v>200827</v>
      </c>
      <c r="P346" s="33" t="s">
        <v>302</v>
      </c>
      <c r="Q346" s="83" t="s">
        <v>764</v>
      </c>
      <c r="R346" s="35" t="s">
        <v>765</v>
      </c>
      <c r="S346" s="33">
        <v>82</v>
      </c>
      <c r="T346" s="33">
        <v>-43.4</v>
      </c>
      <c r="U346" s="99" t="s">
        <v>639</v>
      </c>
      <c r="V346" s="100" t="s">
        <v>639</v>
      </c>
      <c r="W346" s="33"/>
      <c r="X346" s="83" t="s">
        <v>766</v>
      </c>
      <c r="Y346" s="160"/>
    </row>
    <row r="347" spans="1:25">
      <c r="A347" s="8" t="s">
        <v>200</v>
      </c>
      <c r="B347" s="126" t="s">
        <v>767</v>
      </c>
      <c r="C347" s="117" t="s">
        <v>289</v>
      </c>
      <c r="D347" s="33">
        <v>294</v>
      </c>
      <c r="E347" s="42" t="s">
        <v>1515</v>
      </c>
      <c r="F347" s="33">
        <v>379</v>
      </c>
      <c r="G347" s="42" t="s">
        <v>769</v>
      </c>
      <c r="H347" s="55" t="s">
        <v>404</v>
      </c>
      <c r="I347" s="83" t="s">
        <v>86</v>
      </c>
      <c r="J347" s="33">
        <v>21</v>
      </c>
      <c r="K347" s="55" t="s">
        <v>1995</v>
      </c>
      <c r="L347" s="35">
        <v>1634165</v>
      </c>
      <c r="M347" s="35">
        <v>1634185</v>
      </c>
      <c r="N347" s="35">
        <v>1634102</v>
      </c>
      <c r="O347" s="35">
        <v>1634122</v>
      </c>
      <c r="P347" s="33" t="s">
        <v>293</v>
      </c>
      <c r="Q347" s="83" t="s">
        <v>1516</v>
      </c>
      <c r="R347" s="35" t="s">
        <v>1517</v>
      </c>
      <c r="S347" s="33">
        <v>84</v>
      </c>
      <c r="T347" s="33">
        <v>-32.1</v>
      </c>
      <c r="U347" s="99" t="s">
        <v>1450</v>
      </c>
      <c r="V347" s="100" t="s">
        <v>645</v>
      </c>
      <c r="W347" s="33"/>
      <c r="X347" s="83" t="s">
        <v>1518</v>
      </c>
      <c r="Y347" s="160"/>
    </row>
    <row r="348" spans="1:25">
      <c r="A348" s="22" t="s">
        <v>773</v>
      </c>
      <c r="B348" s="129"/>
      <c r="C348" s="117"/>
      <c r="D348" s="33"/>
      <c r="E348" s="43"/>
      <c r="F348" s="33"/>
      <c r="G348" s="43"/>
      <c r="H348" s="55"/>
      <c r="I348" s="84"/>
      <c r="J348" s="33"/>
      <c r="K348" s="55"/>
      <c r="L348" s="35"/>
      <c r="M348" s="35"/>
      <c r="N348" s="35"/>
      <c r="O348" s="47"/>
      <c r="P348" s="33"/>
      <c r="Q348" s="142"/>
      <c r="R348" s="35"/>
      <c r="S348" s="37"/>
      <c r="T348" s="37"/>
      <c r="U348" s="99"/>
      <c r="V348" s="100"/>
      <c r="W348" s="33"/>
      <c r="X348" s="142"/>
      <c r="Y348" s="159"/>
    </row>
    <row r="349" spans="1:25">
      <c r="A349" s="8" t="s">
        <v>201</v>
      </c>
      <c r="B349" s="126" t="s">
        <v>774</v>
      </c>
      <c r="C349" s="117" t="s">
        <v>367</v>
      </c>
      <c r="D349" s="33">
        <v>22</v>
      </c>
      <c r="E349" s="42" t="s">
        <v>775</v>
      </c>
      <c r="F349" s="33">
        <v>112</v>
      </c>
      <c r="G349" s="42" t="s">
        <v>1519</v>
      </c>
      <c r="H349" s="55" t="s">
        <v>404</v>
      </c>
      <c r="I349" s="83" t="s">
        <v>87</v>
      </c>
      <c r="J349" s="52">
        <v>21</v>
      </c>
      <c r="K349" s="55" t="s">
        <v>1996</v>
      </c>
      <c r="L349" s="35">
        <v>299092</v>
      </c>
      <c r="M349" s="35">
        <v>299112</v>
      </c>
      <c r="N349" s="35">
        <v>299024</v>
      </c>
      <c r="O349" s="35">
        <v>299044</v>
      </c>
      <c r="P349" s="33" t="s">
        <v>302</v>
      </c>
      <c r="Q349" s="83" t="s">
        <v>1520</v>
      </c>
      <c r="R349" s="35" t="s">
        <v>1521</v>
      </c>
      <c r="S349" s="33">
        <v>89</v>
      </c>
      <c r="T349" s="33">
        <v>-34.1</v>
      </c>
      <c r="U349" s="99" t="s">
        <v>1325</v>
      </c>
      <c r="V349" s="100" t="s">
        <v>296</v>
      </c>
      <c r="W349" s="33"/>
      <c r="X349" s="83" t="s">
        <v>155</v>
      </c>
      <c r="Y349" s="158"/>
    </row>
    <row r="350" spans="1:25">
      <c r="A350" s="8" t="s">
        <v>201</v>
      </c>
      <c r="B350" s="126" t="s">
        <v>780</v>
      </c>
      <c r="C350" s="117" t="s">
        <v>289</v>
      </c>
      <c r="D350" s="33">
        <v>275</v>
      </c>
      <c r="E350" s="42" t="s">
        <v>1522</v>
      </c>
      <c r="F350" s="33">
        <v>379</v>
      </c>
      <c r="G350" s="42" t="s">
        <v>782</v>
      </c>
      <c r="H350" s="55" t="s">
        <v>404</v>
      </c>
      <c r="I350" s="83" t="s">
        <v>87</v>
      </c>
      <c r="J350" s="52">
        <v>21</v>
      </c>
      <c r="K350" s="55" t="s">
        <v>1997</v>
      </c>
      <c r="L350" s="35">
        <v>117960</v>
      </c>
      <c r="M350" s="35">
        <v>117980</v>
      </c>
      <c r="N350" s="35">
        <v>117878</v>
      </c>
      <c r="O350" s="35">
        <v>117898</v>
      </c>
      <c r="P350" s="33" t="s">
        <v>302</v>
      </c>
      <c r="Q350" s="83" t="s">
        <v>1523</v>
      </c>
      <c r="R350" s="35" t="s">
        <v>1524</v>
      </c>
      <c r="S350" s="33">
        <v>103</v>
      </c>
      <c r="T350" s="33">
        <v>-51</v>
      </c>
      <c r="U350" s="99" t="s">
        <v>1257</v>
      </c>
      <c r="V350" s="100" t="s">
        <v>785</v>
      </c>
      <c r="W350" s="33"/>
      <c r="X350" s="83" t="s">
        <v>156</v>
      </c>
      <c r="Y350" s="159"/>
    </row>
    <row r="351" spans="1:25">
      <c r="A351" s="8" t="s">
        <v>201</v>
      </c>
      <c r="B351" s="126" t="s">
        <v>786</v>
      </c>
      <c r="C351" s="117" t="s">
        <v>289</v>
      </c>
      <c r="D351" s="33">
        <v>279</v>
      </c>
      <c r="E351" s="42" t="s">
        <v>1525</v>
      </c>
      <c r="F351" s="33">
        <v>379</v>
      </c>
      <c r="G351" s="42" t="s">
        <v>788</v>
      </c>
      <c r="H351" s="55" t="s">
        <v>404</v>
      </c>
      <c r="I351" s="83" t="s">
        <v>87</v>
      </c>
      <c r="J351" s="52">
        <v>21</v>
      </c>
      <c r="K351" s="55" t="s">
        <v>1998</v>
      </c>
      <c r="L351" s="35">
        <v>117872</v>
      </c>
      <c r="M351" s="35">
        <v>117892</v>
      </c>
      <c r="N351" s="35">
        <v>117878</v>
      </c>
      <c r="O351" s="35">
        <v>117898</v>
      </c>
      <c r="P351" s="33" t="s">
        <v>302</v>
      </c>
      <c r="Q351" s="83" t="s">
        <v>1526</v>
      </c>
      <c r="R351" s="35" t="s">
        <v>1527</v>
      </c>
      <c r="S351" s="33">
        <v>99</v>
      </c>
      <c r="T351" s="33">
        <v>-42.4</v>
      </c>
      <c r="U351" s="99" t="s">
        <v>1294</v>
      </c>
      <c r="V351" s="100" t="s">
        <v>785</v>
      </c>
      <c r="W351" s="33"/>
      <c r="X351" s="83" t="s">
        <v>156</v>
      </c>
      <c r="Y351" s="159"/>
    </row>
    <row r="352" spans="1:25">
      <c r="A352" s="8" t="s">
        <v>201</v>
      </c>
      <c r="B352" s="126" t="s">
        <v>786</v>
      </c>
      <c r="C352" s="117" t="s">
        <v>289</v>
      </c>
      <c r="D352" s="33">
        <v>279</v>
      </c>
      <c r="E352" s="42" t="s">
        <v>1525</v>
      </c>
      <c r="F352" s="33">
        <v>379</v>
      </c>
      <c r="G352" s="42" t="s">
        <v>788</v>
      </c>
      <c r="H352" s="55" t="s">
        <v>404</v>
      </c>
      <c r="I352" s="83" t="s">
        <v>87</v>
      </c>
      <c r="J352" s="52">
        <v>21</v>
      </c>
      <c r="K352" s="55" t="s">
        <v>1999</v>
      </c>
      <c r="L352" s="35">
        <v>642</v>
      </c>
      <c r="M352" s="35">
        <v>662</v>
      </c>
      <c r="N352" s="35">
        <v>564</v>
      </c>
      <c r="O352" s="35">
        <v>584</v>
      </c>
      <c r="P352" s="33" t="s">
        <v>302</v>
      </c>
      <c r="Q352" s="83" t="s">
        <v>1526</v>
      </c>
      <c r="R352" s="35" t="s">
        <v>1527</v>
      </c>
      <c r="S352" s="33">
        <v>99</v>
      </c>
      <c r="T352" s="33">
        <v>-42.4</v>
      </c>
      <c r="U352" s="99" t="s">
        <v>1294</v>
      </c>
      <c r="V352" s="100" t="s">
        <v>785</v>
      </c>
      <c r="W352" s="33"/>
      <c r="X352" s="83" t="s">
        <v>156</v>
      </c>
      <c r="Y352" s="159" t="s">
        <v>816</v>
      </c>
    </row>
    <row r="353" spans="1:27">
      <c r="A353" s="8" t="s">
        <v>201</v>
      </c>
      <c r="B353" s="126" t="s">
        <v>786</v>
      </c>
      <c r="C353" s="117" t="s">
        <v>289</v>
      </c>
      <c r="D353" s="33">
        <v>279</v>
      </c>
      <c r="E353" s="42" t="s">
        <v>1525</v>
      </c>
      <c r="F353" s="33">
        <v>379</v>
      </c>
      <c r="G353" s="42" t="s">
        <v>788</v>
      </c>
      <c r="H353" s="55" t="s">
        <v>404</v>
      </c>
      <c r="I353" s="83" t="s">
        <v>87</v>
      </c>
      <c r="J353" s="52">
        <v>21</v>
      </c>
      <c r="K353" s="55" t="s">
        <v>2000</v>
      </c>
      <c r="L353" s="35">
        <v>2052</v>
      </c>
      <c r="M353" s="35">
        <v>2072</v>
      </c>
      <c r="N353" s="35">
        <v>1974</v>
      </c>
      <c r="O353" s="35">
        <v>1994</v>
      </c>
      <c r="P353" s="33" t="s">
        <v>302</v>
      </c>
      <c r="Q353" s="83" t="s">
        <v>1526</v>
      </c>
      <c r="R353" s="35" t="s">
        <v>1527</v>
      </c>
      <c r="S353" s="33">
        <v>99</v>
      </c>
      <c r="T353" s="33">
        <v>-42.4</v>
      </c>
      <c r="U353" s="99" t="s">
        <v>1294</v>
      </c>
      <c r="V353" s="100" t="s">
        <v>785</v>
      </c>
      <c r="W353" s="33"/>
      <c r="X353" s="83" t="s">
        <v>156</v>
      </c>
      <c r="Y353" s="159" t="s">
        <v>816</v>
      </c>
    </row>
    <row r="354" spans="1:27">
      <c r="A354" s="8" t="s">
        <v>201</v>
      </c>
      <c r="B354" s="126" t="s">
        <v>791</v>
      </c>
      <c r="C354" s="117" t="s">
        <v>289</v>
      </c>
      <c r="D354" s="33">
        <v>271</v>
      </c>
      <c r="E354" s="42" t="s">
        <v>1528</v>
      </c>
      <c r="F354" s="33">
        <v>379</v>
      </c>
      <c r="G354" s="42" t="s">
        <v>793</v>
      </c>
      <c r="H354" s="55" t="s">
        <v>404</v>
      </c>
      <c r="I354" s="83" t="s">
        <v>87</v>
      </c>
      <c r="J354" s="52">
        <v>21</v>
      </c>
      <c r="K354" s="55" t="s">
        <v>2001</v>
      </c>
      <c r="L354" s="35">
        <v>82005</v>
      </c>
      <c r="M354" s="35">
        <v>82025</v>
      </c>
      <c r="N354" s="35">
        <v>81919</v>
      </c>
      <c r="O354" s="35">
        <v>81939</v>
      </c>
      <c r="P354" s="33" t="s">
        <v>293</v>
      </c>
      <c r="Q354" s="83" t="s">
        <v>1529</v>
      </c>
      <c r="R354" s="35" t="s">
        <v>1530</v>
      </c>
      <c r="S354" s="33">
        <v>107</v>
      </c>
      <c r="T354" s="33">
        <v>-44.87</v>
      </c>
      <c r="U354" s="99" t="s">
        <v>1264</v>
      </c>
      <c r="V354" s="100" t="s">
        <v>320</v>
      </c>
      <c r="W354" s="33"/>
      <c r="X354" s="83" t="s">
        <v>157</v>
      </c>
      <c r="Y354" s="159" t="s">
        <v>5991</v>
      </c>
    </row>
    <row r="355" spans="1:27">
      <c r="A355" s="8" t="s">
        <v>201</v>
      </c>
      <c r="B355" s="126" t="s">
        <v>796</v>
      </c>
      <c r="C355" s="117" t="s">
        <v>289</v>
      </c>
      <c r="D355" s="33">
        <v>274</v>
      </c>
      <c r="E355" s="42" t="s">
        <v>1531</v>
      </c>
      <c r="F355" s="33">
        <v>379</v>
      </c>
      <c r="G355" s="42" t="s">
        <v>798</v>
      </c>
      <c r="H355" s="55" t="s">
        <v>404</v>
      </c>
      <c r="I355" s="83" t="s">
        <v>87</v>
      </c>
      <c r="J355" s="52">
        <v>21</v>
      </c>
      <c r="K355" s="55" t="s">
        <v>2001</v>
      </c>
      <c r="L355" s="35">
        <v>121634</v>
      </c>
      <c r="M355" s="35">
        <v>121654</v>
      </c>
      <c r="N355" s="35">
        <v>121551</v>
      </c>
      <c r="O355" s="35">
        <v>121571</v>
      </c>
      <c r="P355" s="33" t="s">
        <v>293</v>
      </c>
      <c r="Q355" s="83" t="s">
        <v>1532</v>
      </c>
      <c r="R355" s="35" t="s">
        <v>1533</v>
      </c>
      <c r="S355" s="33">
        <v>104</v>
      </c>
      <c r="T355" s="33">
        <v>-33.1</v>
      </c>
      <c r="U355" s="99" t="s">
        <v>1268</v>
      </c>
      <c r="V355" s="100" t="s">
        <v>327</v>
      </c>
      <c r="W355" s="33"/>
      <c r="X355" s="83" t="s">
        <v>158</v>
      </c>
      <c r="Y355" s="159" t="s">
        <v>5991</v>
      </c>
    </row>
    <row r="356" spans="1:27">
      <c r="A356" s="8" t="s">
        <v>201</v>
      </c>
      <c r="B356" s="126" t="s">
        <v>801</v>
      </c>
      <c r="C356" s="117" t="s">
        <v>289</v>
      </c>
      <c r="D356" s="33">
        <v>269</v>
      </c>
      <c r="E356" s="42" t="s">
        <v>1534</v>
      </c>
      <c r="F356" s="33">
        <v>379</v>
      </c>
      <c r="G356" s="42" t="s">
        <v>1535</v>
      </c>
      <c r="H356" s="55" t="s">
        <v>404</v>
      </c>
      <c r="I356" s="83" t="s">
        <v>87</v>
      </c>
      <c r="J356" s="52">
        <v>21</v>
      </c>
      <c r="K356" s="55" t="s">
        <v>2001</v>
      </c>
      <c r="L356" s="35">
        <v>574428</v>
      </c>
      <c r="M356" s="35">
        <v>574448</v>
      </c>
      <c r="N356" s="35">
        <v>574340</v>
      </c>
      <c r="O356" s="35">
        <v>574360</v>
      </c>
      <c r="P356" s="33" t="s">
        <v>302</v>
      </c>
      <c r="Q356" s="83" t="s">
        <v>804</v>
      </c>
      <c r="R356" s="35" t="s">
        <v>805</v>
      </c>
      <c r="S356" s="33">
        <v>109</v>
      </c>
      <c r="T356" s="33">
        <v>-43.1</v>
      </c>
      <c r="U356" s="99" t="s">
        <v>334</v>
      </c>
      <c r="V356" s="100" t="s">
        <v>334</v>
      </c>
      <c r="W356" s="33"/>
      <c r="X356" s="83" t="s">
        <v>806</v>
      </c>
      <c r="Y356" s="159" t="s">
        <v>5991</v>
      </c>
    </row>
    <row r="357" spans="1:27">
      <c r="A357" s="8" t="s">
        <v>201</v>
      </c>
      <c r="B357" s="126" t="s">
        <v>807</v>
      </c>
      <c r="C357" s="117" t="s">
        <v>289</v>
      </c>
      <c r="D357" s="33">
        <v>269</v>
      </c>
      <c r="E357" s="282" t="s">
        <v>6086</v>
      </c>
      <c r="F357" s="33">
        <v>379</v>
      </c>
      <c r="G357" s="276" t="s">
        <v>6087</v>
      </c>
      <c r="H357" s="55" t="s">
        <v>404</v>
      </c>
      <c r="I357" s="83" t="s">
        <v>87</v>
      </c>
      <c r="J357" s="52">
        <v>21</v>
      </c>
      <c r="K357" s="55" t="s">
        <v>1536</v>
      </c>
      <c r="L357" s="35">
        <v>497681</v>
      </c>
      <c r="M357" s="35">
        <v>497701</v>
      </c>
      <c r="N357" s="35">
        <v>497598</v>
      </c>
      <c r="O357" s="35">
        <v>497618</v>
      </c>
      <c r="P357" s="33" t="s">
        <v>302</v>
      </c>
      <c r="Q357" s="83" t="s">
        <v>809</v>
      </c>
      <c r="R357" s="35" t="s">
        <v>805</v>
      </c>
      <c r="S357" s="33">
        <v>102</v>
      </c>
      <c r="T357" s="33">
        <v>-43.1</v>
      </c>
      <c r="U357" s="99" t="s">
        <v>341</v>
      </c>
      <c r="V357" s="100" t="s">
        <v>341</v>
      </c>
      <c r="W357" s="33"/>
      <c r="X357" s="83" t="s">
        <v>810</v>
      </c>
      <c r="Y357" s="159"/>
    </row>
    <row r="358" spans="1:27">
      <c r="A358" s="8" t="s">
        <v>203</v>
      </c>
      <c r="B358" s="126" t="s">
        <v>811</v>
      </c>
      <c r="C358" s="117" t="s">
        <v>367</v>
      </c>
      <c r="D358" s="33">
        <v>22</v>
      </c>
      <c r="E358" s="42" t="s">
        <v>812</v>
      </c>
      <c r="F358" s="33">
        <v>132</v>
      </c>
      <c r="G358" s="42" t="s">
        <v>1541</v>
      </c>
      <c r="H358" s="55" t="s">
        <v>404</v>
      </c>
      <c r="I358" s="83" t="s">
        <v>90</v>
      </c>
      <c r="J358" s="33">
        <v>21</v>
      </c>
      <c r="K358" s="55" t="s">
        <v>2003</v>
      </c>
      <c r="L358" s="35">
        <v>1647202</v>
      </c>
      <c r="M358" s="35">
        <v>1647222</v>
      </c>
      <c r="N358" s="35">
        <v>1647114</v>
      </c>
      <c r="O358" s="35">
        <v>1647134</v>
      </c>
      <c r="P358" s="33" t="s">
        <v>302</v>
      </c>
      <c r="Q358" s="83" t="s">
        <v>1542</v>
      </c>
      <c r="R358" s="35" t="s">
        <v>1543</v>
      </c>
      <c r="S358" s="33">
        <v>109</v>
      </c>
      <c r="T358" s="33">
        <v>-48.4</v>
      </c>
      <c r="U358" s="99" t="s">
        <v>1438</v>
      </c>
      <c r="V358" s="100" t="s">
        <v>348</v>
      </c>
      <c r="W358" s="33"/>
      <c r="X358" s="83" t="s">
        <v>159</v>
      </c>
      <c r="Y358" s="159"/>
    </row>
    <row r="359" spans="1:27">
      <c r="A359" s="8" t="s">
        <v>203</v>
      </c>
      <c r="B359" s="126" t="s">
        <v>817</v>
      </c>
      <c r="C359" s="117" t="s">
        <v>289</v>
      </c>
      <c r="D359" s="33">
        <v>20</v>
      </c>
      <c r="E359" s="42" t="s">
        <v>1537</v>
      </c>
      <c r="F359" s="33">
        <v>145</v>
      </c>
      <c r="G359" s="42" t="s">
        <v>1538</v>
      </c>
      <c r="H359" s="55" t="s">
        <v>404</v>
      </c>
      <c r="I359" s="83" t="s">
        <v>90</v>
      </c>
      <c r="J359" s="33">
        <v>21</v>
      </c>
      <c r="K359" s="55" t="s">
        <v>2002</v>
      </c>
      <c r="L359" s="35">
        <v>45262</v>
      </c>
      <c r="M359" s="35">
        <v>45282</v>
      </c>
      <c r="N359" s="35">
        <v>45159</v>
      </c>
      <c r="O359" s="35">
        <v>45179</v>
      </c>
      <c r="P359" s="33" t="s">
        <v>302</v>
      </c>
      <c r="Q359" s="83" t="s">
        <v>1539</v>
      </c>
      <c r="R359" s="35" t="s">
        <v>1540</v>
      </c>
      <c r="S359" s="33">
        <v>124</v>
      </c>
      <c r="T359" s="33">
        <v>-49.4</v>
      </c>
      <c r="U359" s="99" t="s">
        <v>1441</v>
      </c>
      <c r="V359" s="100" t="s">
        <v>355</v>
      </c>
      <c r="W359" s="33"/>
      <c r="X359" s="83" t="s">
        <v>822</v>
      </c>
      <c r="Y359" s="160"/>
    </row>
    <row r="360" spans="1:27">
      <c r="A360" s="22" t="s">
        <v>823</v>
      </c>
      <c r="B360" s="129"/>
      <c r="C360" s="117"/>
      <c r="D360" s="33"/>
      <c r="E360" s="43"/>
      <c r="F360" s="33"/>
      <c r="G360" s="43"/>
      <c r="H360" s="55"/>
      <c r="I360" s="83"/>
      <c r="J360" s="33"/>
      <c r="K360" s="55"/>
      <c r="L360" s="35"/>
      <c r="M360" s="35"/>
      <c r="N360" s="35"/>
      <c r="O360" s="35"/>
      <c r="P360" s="33"/>
      <c r="Q360" s="142"/>
      <c r="R360" s="35"/>
      <c r="S360" s="37"/>
      <c r="T360" s="37"/>
      <c r="U360" s="99"/>
      <c r="V360" s="100"/>
      <c r="W360" s="33"/>
      <c r="X360" s="143"/>
      <c r="Y360" s="158"/>
    </row>
    <row r="361" spans="1:27">
      <c r="A361" s="9" t="s">
        <v>38</v>
      </c>
      <c r="B361" s="128" t="s">
        <v>824</v>
      </c>
      <c r="C361" s="117" t="s">
        <v>289</v>
      </c>
      <c r="D361" s="33">
        <v>209</v>
      </c>
      <c r="E361" s="42" t="s">
        <v>1544</v>
      </c>
      <c r="F361" s="33">
        <v>379</v>
      </c>
      <c r="G361" s="42" t="s">
        <v>825</v>
      </c>
      <c r="H361" s="55" t="s">
        <v>404</v>
      </c>
      <c r="I361" s="83" t="s">
        <v>93</v>
      </c>
      <c r="J361" s="33">
        <v>21</v>
      </c>
      <c r="K361" s="55" t="s">
        <v>1951</v>
      </c>
      <c r="L361" s="35">
        <v>716287</v>
      </c>
      <c r="M361" s="35">
        <v>716307</v>
      </c>
      <c r="N361" s="35">
        <v>716139</v>
      </c>
      <c r="O361" s="35">
        <v>716159</v>
      </c>
      <c r="P361" s="33" t="s">
        <v>293</v>
      </c>
      <c r="Q361" s="83" t="s">
        <v>6092</v>
      </c>
      <c r="R361" s="35" t="s">
        <v>1545</v>
      </c>
      <c r="S361" s="33">
        <v>170</v>
      </c>
      <c r="T361" s="33">
        <v>-82.9</v>
      </c>
      <c r="U361" s="99" t="s">
        <v>1325</v>
      </c>
      <c r="V361" s="100" t="s">
        <v>296</v>
      </c>
      <c r="W361" s="33"/>
      <c r="X361" s="83" t="s">
        <v>6093</v>
      </c>
      <c r="Y361" s="160"/>
    </row>
    <row r="362" spans="1:27">
      <c r="A362" s="9" t="s">
        <v>38</v>
      </c>
      <c r="B362" s="128" t="s">
        <v>827</v>
      </c>
      <c r="C362" s="117" t="s">
        <v>289</v>
      </c>
      <c r="D362" s="33">
        <v>204</v>
      </c>
      <c r="E362" s="42" t="s">
        <v>1546</v>
      </c>
      <c r="F362" s="33">
        <v>379</v>
      </c>
      <c r="G362" s="42" t="s">
        <v>1547</v>
      </c>
      <c r="H362" s="55" t="s">
        <v>404</v>
      </c>
      <c r="I362" s="83" t="s">
        <v>93</v>
      </c>
      <c r="J362" s="33">
        <v>21</v>
      </c>
      <c r="K362" s="55" t="s">
        <v>2004</v>
      </c>
      <c r="L362" s="35">
        <v>982813</v>
      </c>
      <c r="M362" s="35">
        <v>982833</v>
      </c>
      <c r="N362" s="35">
        <v>982660</v>
      </c>
      <c r="O362" s="35">
        <v>982680</v>
      </c>
      <c r="P362" s="33" t="s">
        <v>302</v>
      </c>
      <c r="Q362" s="83" t="s">
        <v>1548</v>
      </c>
      <c r="R362" s="35" t="s">
        <v>831</v>
      </c>
      <c r="S362" s="33">
        <v>174</v>
      </c>
      <c r="T362" s="33">
        <v>-81.84</v>
      </c>
      <c r="U362" s="99" t="s">
        <v>1257</v>
      </c>
      <c r="V362" s="100" t="s">
        <v>305</v>
      </c>
      <c r="W362" s="33"/>
      <c r="X362" s="83" t="s">
        <v>160</v>
      </c>
      <c r="Y362" s="160"/>
      <c r="Z362" s="225"/>
      <c r="AA362" s="225"/>
    </row>
    <row r="363" spans="1:27">
      <c r="A363" s="9" t="s">
        <v>38</v>
      </c>
      <c r="B363" s="128" t="s">
        <v>832</v>
      </c>
      <c r="C363" s="117" t="s">
        <v>289</v>
      </c>
      <c r="D363" s="33">
        <v>206</v>
      </c>
      <c r="E363" s="42" t="s">
        <v>1549</v>
      </c>
      <c r="F363" s="33">
        <v>379</v>
      </c>
      <c r="G363" s="42" t="s">
        <v>834</v>
      </c>
      <c r="H363" s="55" t="s">
        <v>404</v>
      </c>
      <c r="I363" s="83" t="s">
        <v>93</v>
      </c>
      <c r="J363" s="33">
        <v>21</v>
      </c>
      <c r="K363" s="55" t="s">
        <v>2005</v>
      </c>
      <c r="L363" s="35">
        <v>166445</v>
      </c>
      <c r="M363" s="35">
        <v>166465</v>
      </c>
      <c r="N363" s="35">
        <v>166294</v>
      </c>
      <c r="O363" s="35">
        <v>166314</v>
      </c>
      <c r="P363" s="33" t="s">
        <v>293</v>
      </c>
      <c r="Q363" s="83" t="s">
        <v>1550</v>
      </c>
      <c r="R363" s="35" t="s">
        <v>1551</v>
      </c>
      <c r="S363" s="33">
        <v>172</v>
      </c>
      <c r="T363" s="33">
        <v>-83.89</v>
      </c>
      <c r="U363" s="99" t="s">
        <v>1294</v>
      </c>
      <c r="V363" s="100" t="s">
        <v>313</v>
      </c>
      <c r="W363" s="33"/>
      <c r="X363" s="83" t="s">
        <v>837</v>
      </c>
      <c r="Y363" s="160"/>
      <c r="Z363" s="225"/>
      <c r="AA363" s="225"/>
    </row>
    <row r="364" spans="1:27">
      <c r="A364" s="9" t="s">
        <v>38</v>
      </c>
      <c r="B364" s="128" t="s">
        <v>838</v>
      </c>
      <c r="C364" s="117" t="s">
        <v>289</v>
      </c>
      <c r="D364" s="33">
        <v>209</v>
      </c>
      <c r="E364" s="42" t="s">
        <v>1552</v>
      </c>
      <c r="F364" s="33">
        <v>379</v>
      </c>
      <c r="G364" s="42" t="s">
        <v>1553</v>
      </c>
      <c r="H364" s="55" t="s">
        <v>404</v>
      </c>
      <c r="I364" s="83" t="s">
        <v>93</v>
      </c>
      <c r="J364" s="33">
        <v>21</v>
      </c>
      <c r="K364" s="55" t="s">
        <v>2006</v>
      </c>
      <c r="L364" s="35">
        <v>35684</v>
      </c>
      <c r="M364" s="35">
        <v>35704</v>
      </c>
      <c r="N364" s="35">
        <v>35536</v>
      </c>
      <c r="O364" s="35">
        <v>35556</v>
      </c>
      <c r="P364" s="33" t="s">
        <v>293</v>
      </c>
      <c r="Q364" s="83" t="s">
        <v>1554</v>
      </c>
      <c r="R364" s="35" t="s">
        <v>1555</v>
      </c>
      <c r="S364" s="33">
        <v>169</v>
      </c>
      <c r="T364" s="33">
        <v>-75.3</v>
      </c>
      <c r="U364" s="99" t="s">
        <v>1264</v>
      </c>
      <c r="V364" s="100" t="s">
        <v>320</v>
      </c>
      <c r="W364" s="33"/>
      <c r="X364" s="83" t="s">
        <v>162</v>
      </c>
      <c r="Y364" s="160"/>
      <c r="Z364" s="225"/>
      <c r="AA364" s="225"/>
    </row>
    <row r="365" spans="1:27">
      <c r="A365" s="9" t="s">
        <v>38</v>
      </c>
      <c r="B365" s="128" t="s">
        <v>843</v>
      </c>
      <c r="C365" s="117" t="s">
        <v>289</v>
      </c>
      <c r="D365" s="33">
        <v>203</v>
      </c>
      <c r="E365" s="42" t="s">
        <v>1556</v>
      </c>
      <c r="F365" s="33">
        <v>379</v>
      </c>
      <c r="G365" s="42" t="s">
        <v>845</v>
      </c>
      <c r="H365" s="55" t="s">
        <v>404</v>
      </c>
      <c r="I365" s="83" t="s">
        <v>93</v>
      </c>
      <c r="J365" s="33">
        <v>21</v>
      </c>
      <c r="K365" s="55" t="s">
        <v>2007</v>
      </c>
      <c r="L365" s="35">
        <v>278501</v>
      </c>
      <c r="M365" s="35">
        <v>278521</v>
      </c>
      <c r="N365" s="35">
        <v>278347</v>
      </c>
      <c r="O365" s="35">
        <v>278367</v>
      </c>
      <c r="P365" s="33" t="s">
        <v>293</v>
      </c>
      <c r="Q365" s="83" t="s">
        <v>1557</v>
      </c>
      <c r="R365" s="35" t="s">
        <v>1558</v>
      </c>
      <c r="S365" s="33">
        <v>175</v>
      </c>
      <c r="T365" s="33">
        <v>-84.9</v>
      </c>
      <c r="U365" s="99" t="s">
        <v>1268</v>
      </c>
      <c r="V365" s="100" t="s">
        <v>327</v>
      </c>
      <c r="W365" s="33"/>
      <c r="X365" s="83" t="s">
        <v>163</v>
      </c>
      <c r="Y365" s="160"/>
      <c r="Z365" s="225"/>
      <c r="AA365" s="225"/>
    </row>
    <row r="366" spans="1:27">
      <c r="A366" s="9" t="s">
        <v>206</v>
      </c>
      <c r="B366" s="128" t="s">
        <v>848</v>
      </c>
      <c r="C366" s="117" t="s">
        <v>289</v>
      </c>
      <c r="D366" s="33">
        <v>206</v>
      </c>
      <c r="E366" s="42" t="s">
        <v>6096</v>
      </c>
      <c r="F366" s="33">
        <v>379</v>
      </c>
      <c r="G366" s="42" t="s">
        <v>6037</v>
      </c>
      <c r="H366" s="55" t="s">
        <v>404</v>
      </c>
      <c r="I366" s="83" t="s">
        <v>95</v>
      </c>
      <c r="J366" s="52">
        <v>20</v>
      </c>
      <c r="K366" s="55" t="s">
        <v>2008</v>
      </c>
      <c r="L366" s="35">
        <v>137932</v>
      </c>
      <c r="M366" s="35">
        <v>137951</v>
      </c>
      <c r="N366" s="35">
        <v>137782</v>
      </c>
      <c r="O366" s="35">
        <v>137801</v>
      </c>
      <c r="P366" s="33" t="s">
        <v>302</v>
      </c>
      <c r="Q366" s="83" t="s">
        <v>849</v>
      </c>
      <c r="R366" s="35" t="s">
        <v>850</v>
      </c>
      <c r="S366" s="33">
        <v>172</v>
      </c>
      <c r="T366" s="33">
        <v>-73.900000000000006</v>
      </c>
      <c r="U366" s="99" t="s">
        <v>478</v>
      </c>
      <c r="V366" s="100" t="s">
        <v>478</v>
      </c>
      <c r="W366" s="33"/>
      <c r="X366" s="83" t="s">
        <v>851</v>
      </c>
      <c r="Y366" s="159"/>
      <c r="Z366" s="225"/>
      <c r="AA366" s="225"/>
    </row>
    <row r="367" spans="1:27">
      <c r="A367" s="9" t="s">
        <v>206</v>
      </c>
      <c r="B367" s="128" t="s">
        <v>848</v>
      </c>
      <c r="C367" s="117" t="s">
        <v>289</v>
      </c>
      <c r="D367" s="33">
        <v>206</v>
      </c>
      <c r="E367" s="42" t="s">
        <v>6096</v>
      </c>
      <c r="F367" s="52">
        <v>379</v>
      </c>
      <c r="G367" s="42" t="s">
        <v>6037</v>
      </c>
      <c r="H367" s="55" t="s">
        <v>404</v>
      </c>
      <c r="I367" s="83" t="s">
        <v>95</v>
      </c>
      <c r="J367" s="52">
        <v>20</v>
      </c>
      <c r="K367" s="55" t="s">
        <v>2009</v>
      </c>
      <c r="L367" s="35">
        <v>19299</v>
      </c>
      <c r="M367" s="35">
        <v>19318</v>
      </c>
      <c r="N367" s="35">
        <v>19147</v>
      </c>
      <c r="O367" s="35">
        <v>19167</v>
      </c>
      <c r="P367" s="33" t="s">
        <v>293</v>
      </c>
      <c r="Q367" s="83" t="s">
        <v>849</v>
      </c>
      <c r="R367" s="35" t="s">
        <v>850</v>
      </c>
      <c r="S367" s="33">
        <v>172</v>
      </c>
      <c r="T367" s="33">
        <v>-73.900000000000006</v>
      </c>
      <c r="U367" s="99" t="s">
        <v>478</v>
      </c>
      <c r="V367" s="100" t="s">
        <v>478</v>
      </c>
      <c r="W367" s="33"/>
      <c r="X367" s="83" t="s">
        <v>851</v>
      </c>
      <c r="Y367" s="159" t="s">
        <v>1346</v>
      </c>
    </row>
    <row r="368" spans="1:27">
      <c r="A368" s="9" t="s">
        <v>206</v>
      </c>
      <c r="B368" s="128" t="s">
        <v>852</v>
      </c>
      <c r="C368" s="117" t="s">
        <v>289</v>
      </c>
      <c r="D368" s="33">
        <v>212</v>
      </c>
      <c r="E368" s="42" t="s">
        <v>853</v>
      </c>
      <c r="F368" s="33">
        <v>379</v>
      </c>
      <c r="G368" s="42" t="s">
        <v>854</v>
      </c>
      <c r="H368" s="55" t="s">
        <v>404</v>
      </c>
      <c r="I368" s="83" t="s">
        <v>95</v>
      </c>
      <c r="J368" s="33">
        <v>20</v>
      </c>
      <c r="K368" s="55" t="s">
        <v>2010</v>
      </c>
      <c r="L368" s="35">
        <v>201189</v>
      </c>
      <c r="M368" s="35">
        <v>201208</v>
      </c>
      <c r="N368" s="35">
        <v>201043</v>
      </c>
      <c r="O368" s="35">
        <v>201062</v>
      </c>
      <c r="P368" s="33" t="s">
        <v>302</v>
      </c>
      <c r="Q368" s="83" t="s">
        <v>855</v>
      </c>
      <c r="R368" s="35" t="s">
        <v>856</v>
      </c>
      <c r="S368" s="33">
        <v>166</v>
      </c>
      <c r="T368" s="33">
        <v>-80.099999999999994</v>
      </c>
      <c r="U368" s="99" t="s">
        <v>610</v>
      </c>
      <c r="V368" s="100" t="s">
        <v>610</v>
      </c>
      <c r="W368" s="33"/>
      <c r="X368" s="83" t="s">
        <v>1827</v>
      </c>
      <c r="Y368" s="343" t="s">
        <v>6197</v>
      </c>
    </row>
    <row r="369" spans="1:25">
      <c r="A369" s="9" t="s">
        <v>206</v>
      </c>
      <c r="B369" s="128" t="s">
        <v>6367</v>
      </c>
      <c r="C369" s="117" t="s">
        <v>289</v>
      </c>
      <c r="D369" s="33">
        <v>212</v>
      </c>
      <c r="E369" s="42" t="s">
        <v>1559</v>
      </c>
      <c r="F369" s="33">
        <v>379</v>
      </c>
      <c r="G369" s="42" t="s">
        <v>854</v>
      </c>
      <c r="H369" s="55" t="s">
        <v>404</v>
      </c>
      <c r="I369" s="83" t="s">
        <v>95</v>
      </c>
      <c r="J369" s="33">
        <v>20</v>
      </c>
      <c r="K369" s="55" t="s">
        <v>2011</v>
      </c>
      <c r="L369" s="35">
        <v>62307</v>
      </c>
      <c r="M369" s="35">
        <v>62326</v>
      </c>
      <c r="N369" s="35">
        <v>62149</v>
      </c>
      <c r="O369" s="35">
        <v>62160</v>
      </c>
      <c r="P369" s="33" t="s">
        <v>293</v>
      </c>
      <c r="Q369" s="83" t="s">
        <v>1560</v>
      </c>
      <c r="R369" s="35" t="s">
        <v>1561</v>
      </c>
      <c r="S369" s="33">
        <v>166</v>
      </c>
      <c r="T369" s="33">
        <v>-80.599999999999994</v>
      </c>
      <c r="U369" s="99" t="s">
        <v>1435</v>
      </c>
      <c r="V369" s="100" t="s">
        <v>610</v>
      </c>
      <c r="W369" s="33"/>
      <c r="X369" s="83" t="s">
        <v>1827</v>
      </c>
      <c r="Y369" s="343" t="s">
        <v>6197</v>
      </c>
    </row>
    <row r="370" spans="1:25">
      <c r="A370" s="22" t="s">
        <v>857</v>
      </c>
      <c r="B370" s="129"/>
      <c r="C370" s="117"/>
      <c r="D370" s="33"/>
      <c r="E370" s="43"/>
      <c r="F370" s="33"/>
      <c r="G370" s="43"/>
      <c r="H370" s="55"/>
      <c r="I370" s="145"/>
      <c r="J370" s="33"/>
      <c r="K370" s="55"/>
      <c r="L370" s="35"/>
      <c r="M370" s="35"/>
      <c r="N370" s="35"/>
      <c r="O370" s="35"/>
      <c r="P370" s="33"/>
      <c r="Q370" s="142"/>
      <c r="R370" s="35"/>
      <c r="S370" s="37"/>
      <c r="T370" s="37"/>
      <c r="U370" s="99"/>
      <c r="V370" s="100"/>
      <c r="W370" s="33"/>
      <c r="X370" s="142"/>
      <c r="Y370" s="158"/>
    </row>
    <row r="371" spans="1:25">
      <c r="A371" s="9" t="s">
        <v>21</v>
      </c>
      <c r="B371" s="128" t="s">
        <v>858</v>
      </c>
      <c r="C371" s="117"/>
      <c r="D371" s="33">
        <v>22</v>
      </c>
      <c r="E371" s="42" t="s">
        <v>859</v>
      </c>
      <c r="F371" s="33">
        <v>163</v>
      </c>
      <c r="G371" s="42" t="s">
        <v>1562</v>
      </c>
      <c r="H371" s="55" t="s">
        <v>292</v>
      </c>
      <c r="I371" s="83" t="s">
        <v>97</v>
      </c>
      <c r="J371" s="52">
        <v>21</v>
      </c>
      <c r="K371" s="55" t="s">
        <v>2012</v>
      </c>
      <c r="L371" s="35">
        <v>393294</v>
      </c>
      <c r="M371" s="35">
        <v>393314</v>
      </c>
      <c r="N371" s="35">
        <v>393413</v>
      </c>
      <c r="O371" s="35">
        <v>393433</v>
      </c>
      <c r="P371" s="33" t="s">
        <v>293</v>
      </c>
      <c r="Q371" s="83" t="s">
        <v>1563</v>
      </c>
      <c r="R371" s="35" t="s">
        <v>1564</v>
      </c>
      <c r="S371" s="33">
        <v>140</v>
      </c>
      <c r="T371" s="33">
        <v>-41.3</v>
      </c>
      <c r="U371" s="99" t="s">
        <v>1325</v>
      </c>
      <c r="V371" s="100" t="s">
        <v>296</v>
      </c>
      <c r="W371" s="33"/>
      <c r="X371" s="83" t="s">
        <v>166</v>
      </c>
      <c r="Y371" s="160" t="s">
        <v>460</v>
      </c>
    </row>
    <row r="372" spans="1:25">
      <c r="A372" s="9" t="s">
        <v>21</v>
      </c>
      <c r="B372" s="128" t="s">
        <v>863</v>
      </c>
      <c r="C372" s="117"/>
      <c r="D372" s="33">
        <v>22</v>
      </c>
      <c r="E372" s="42" t="s">
        <v>864</v>
      </c>
      <c r="F372" s="33">
        <v>163</v>
      </c>
      <c r="G372" s="42" t="s">
        <v>1565</v>
      </c>
      <c r="H372" s="55" t="s">
        <v>292</v>
      </c>
      <c r="I372" s="83" t="s">
        <v>97</v>
      </c>
      <c r="J372" s="52">
        <v>21</v>
      </c>
      <c r="K372" s="55" t="s">
        <v>2013</v>
      </c>
      <c r="L372" s="35">
        <v>2505672</v>
      </c>
      <c r="M372" s="35">
        <v>2505692</v>
      </c>
      <c r="N372" s="35">
        <v>2505791</v>
      </c>
      <c r="O372" s="35">
        <v>2505811</v>
      </c>
      <c r="P372" s="33" t="s">
        <v>293</v>
      </c>
      <c r="Q372" s="83" t="s">
        <v>1566</v>
      </c>
      <c r="R372" s="35" t="s">
        <v>1567</v>
      </c>
      <c r="S372" s="33">
        <v>140</v>
      </c>
      <c r="T372" s="33">
        <v>-54.52</v>
      </c>
      <c r="U372" s="99" t="s">
        <v>1330</v>
      </c>
      <c r="V372" s="100" t="s">
        <v>785</v>
      </c>
      <c r="W372" s="33"/>
      <c r="X372" s="83" t="s">
        <v>167</v>
      </c>
      <c r="Y372" s="160" t="s">
        <v>460</v>
      </c>
    </row>
    <row r="373" spans="1:25">
      <c r="A373" s="9" t="s">
        <v>21</v>
      </c>
      <c r="B373" s="128" t="s">
        <v>868</v>
      </c>
      <c r="C373" s="117"/>
      <c r="D373" s="33">
        <v>22</v>
      </c>
      <c r="E373" s="42" t="s">
        <v>869</v>
      </c>
      <c r="F373" s="33">
        <v>149</v>
      </c>
      <c r="G373" s="42" t="s">
        <v>1568</v>
      </c>
      <c r="H373" s="55" t="s">
        <v>292</v>
      </c>
      <c r="I373" s="83" t="s">
        <v>97</v>
      </c>
      <c r="J373" s="52">
        <v>21</v>
      </c>
      <c r="K373" s="55" t="s">
        <v>1957</v>
      </c>
      <c r="L373" s="35">
        <v>938203</v>
      </c>
      <c r="M373" s="35">
        <v>938223</v>
      </c>
      <c r="N373" s="35">
        <v>938308</v>
      </c>
      <c r="O373" s="35">
        <v>838328</v>
      </c>
      <c r="P373" s="33" t="s">
        <v>293</v>
      </c>
      <c r="Q373" s="83" t="s">
        <v>1569</v>
      </c>
      <c r="R373" s="35" t="s">
        <v>1570</v>
      </c>
      <c r="S373" s="33">
        <v>126</v>
      </c>
      <c r="T373" s="33">
        <v>-54.5</v>
      </c>
      <c r="U373" s="99" t="s">
        <v>1407</v>
      </c>
      <c r="V373" s="100" t="s">
        <v>785</v>
      </c>
      <c r="W373" s="33"/>
      <c r="X373" s="83" t="s">
        <v>167</v>
      </c>
      <c r="Y373" s="160" t="s">
        <v>460</v>
      </c>
    </row>
    <row r="374" spans="1:25">
      <c r="A374" s="22" t="s">
        <v>873</v>
      </c>
      <c r="B374" s="129"/>
      <c r="C374" s="117"/>
      <c r="D374" s="33"/>
      <c r="E374" s="43"/>
      <c r="F374" s="33"/>
      <c r="G374" s="43"/>
      <c r="H374" s="55"/>
      <c r="I374" s="84"/>
      <c r="J374" s="33"/>
      <c r="K374" s="55"/>
      <c r="L374" s="35"/>
      <c r="M374" s="35"/>
      <c r="N374" s="35"/>
      <c r="O374" s="35"/>
      <c r="P374" s="33"/>
      <c r="Q374" s="142"/>
      <c r="R374" s="35"/>
      <c r="S374" s="37"/>
      <c r="T374" s="37"/>
      <c r="U374" s="99"/>
      <c r="V374" s="101"/>
      <c r="W374" s="33"/>
      <c r="X374" s="142"/>
      <c r="Y374" s="158"/>
    </row>
    <row r="375" spans="1:25">
      <c r="A375" s="8" t="s">
        <v>28</v>
      </c>
      <c r="B375" s="126" t="s">
        <v>874</v>
      </c>
      <c r="C375" s="117" t="s">
        <v>289</v>
      </c>
      <c r="D375" s="33">
        <v>22</v>
      </c>
      <c r="E375" s="42" t="s">
        <v>1571</v>
      </c>
      <c r="F375" s="33">
        <v>99</v>
      </c>
      <c r="G375" s="42" t="s">
        <v>1572</v>
      </c>
      <c r="H375" s="55" t="s">
        <v>292</v>
      </c>
      <c r="I375" s="83" t="s">
        <v>100</v>
      </c>
      <c r="J375" s="33">
        <v>22</v>
      </c>
      <c r="K375" s="55" t="s">
        <v>2003</v>
      </c>
      <c r="L375" s="35">
        <v>1044694</v>
      </c>
      <c r="M375" s="35">
        <v>1044715</v>
      </c>
      <c r="N375" s="35">
        <v>1044748</v>
      </c>
      <c r="O375" s="35">
        <v>1044769</v>
      </c>
      <c r="P375" s="33" t="s">
        <v>293</v>
      </c>
      <c r="Q375" s="83" t="s">
        <v>1573</v>
      </c>
      <c r="R375" s="35" t="s">
        <v>1574</v>
      </c>
      <c r="S375" s="33">
        <v>76</v>
      </c>
      <c r="T375" s="33">
        <v>-34.020000000000003</v>
      </c>
      <c r="U375" s="99" t="s">
        <v>1325</v>
      </c>
      <c r="V375" s="100" t="s">
        <v>425</v>
      </c>
      <c r="W375" s="33"/>
      <c r="X375" s="83" t="s">
        <v>879</v>
      </c>
      <c r="Y375" s="160"/>
    </row>
    <row r="376" spans="1:25">
      <c r="A376" s="8" t="s">
        <v>28</v>
      </c>
      <c r="B376" s="126" t="s">
        <v>880</v>
      </c>
      <c r="C376" s="117" t="s">
        <v>289</v>
      </c>
      <c r="D376" s="33">
        <v>22</v>
      </c>
      <c r="E376" s="42" t="s">
        <v>881</v>
      </c>
      <c r="F376" s="33">
        <v>116</v>
      </c>
      <c r="G376" s="42" t="s">
        <v>1575</v>
      </c>
      <c r="H376" s="55" t="s">
        <v>292</v>
      </c>
      <c r="I376" s="83" t="s">
        <v>100</v>
      </c>
      <c r="J376" s="33">
        <v>22</v>
      </c>
      <c r="K376" s="55" t="s">
        <v>2014</v>
      </c>
      <c r="L376" s="35">
        <v>188989</v>
      </c>
      <c r="M376" s="35">
        <v>189010</v>
      </c>
      <c r="N376" s="35">
        <v>189060</v>
      </c>
      <c r="O376" s="35">
        <v>189080</v>
      </c>
      <c r="P376" s="33" t="s">
        <v>293</v>
      </c>
      <c r="Q376" s="83" t="s">
        <v>1576</v>
      </c>
      <c r="R376" s="35" t="s">
        <v>884</v>
      </c>
      <c r="S376" s="33">
        <v>93</v>
      </c>
      <c r="T376" s="33">
        <v>-37.99</v>
      </c>
      <c r="U376" s="99" t="s">
        <v>1257</v>
      </c>
      <c r="V376" s="100" t="s">
        <v>425</v>
      </c>
      <c r="W376" s="33"/>
      <c r="X376" s="83" t="s">
        <v>879</v>
      </c>
      <c r="Y376" s="160"/>
    </row>
    <row r="377" spans="1:25">
      <c r="A377" s="8" t="s">
        <v>28</v>
      </c>
      <c r="B377" s="126" t="s">
        <v>6380</v>
      </c>
      <c r="C377" s="117"/>
      <c r="D377" s="33">
        <v>22</v>
      </c>
      <c r="E377" s="42" t="s">
        <v>881</v>
      </c>
      <c r="F377" s="33">
        <v>117</v>
      </c>
      <c r="G377" s="42" t="s">
        <v>1577</v>
      </c>
      <c r="H377" s="55" t="s">
        <v>292</v>
      </c>
      <c r="I377" s="83" t="s">
        <v>100</v>
      </c>
      <c r="J377" s="33">
        <v>22</v>
      </c>
      <c r="K377" s="55" t="s">
        <v>2015</v>
      </c>
      <c r="L377" s="35">
        <v>1322</v>
      </c>
      <c r="M377" s="35">
        <v>1343</v>
      </c>
      <c r="N377" s="35">
        <v>1394</v>
      </c>
      <c r="O377" s="35">
        <v>1415</v>
      </c>
      <c r="P377" s="33" t="s">
        <v>293</v>
      </c>
      <c r="Q377" s="83" t="s">
        <v>1578</v>
      </c>
      <c r="R377" s="35" t="s">
        <v>1579</v>
      </c>
      <c r="S377" s="33">
        <v>94</v>
      </c>
      <c r="T377" s="33">
        <v>-39.5</v>
      </c>
      <c r="U377" s="99" t="s">
        <v>1580</v>
      </c>
      <c r="V377" s="100" t="s">
        <v>425</v>
      </c>
      <c r="W377" s="33"/>
      <c r="X377" s="83" t="s">
        <v>879</v>
      </c>
      <c r="Y377" s="159" t="s">
        <v>1346</v>
      </c>
    </row>
    <row r="378" spans="1:25">
      <c r="A378" s="8" t="s">
        <v>28</v>
      </c>
      <c r="B378" s="126" t="s">
        <v>885</v>
      </c>
      <c r="C378" s="117" t="s">
        <v>289</v>
      </c>
      <c r="D378" s="33">
        <v>22</v>
      </c>
      <c r="E378" s="42" t="s">
        <v>1581</v>
      </c>
      <c r="F378" s="33">
        <v>107</v>
      </c>
      <c r="G378" s="42" t="s">
        <v>1582</v>
      </c>
      <c r="H378" s="55" t="s">
        <v>292</v>
      </c>
      <c r="I378" s="83" t="s">
        <v>100</v>
      </c>
      <c r="J378" s="33">
        <v>22</v>
      </c>
      <c r="K378" s="55" t="s">
        <v>2016</v>
      </c>
      <c r="L378" s="35">
        <v>244708</v>
      </c>
      <c r="M378" s="35">
        <v>244729</v>
      </c>
      <c r="N378" s="35">
        <v>244771</v>
      </c>
      <c r="O378" s="35">
        <v>244791</v>
      </c>
      <c r="P378" s="33" t="s">
        <v>293</v>
      </c>
      <c r="Q378" s="83" t="s">
        <v>1583</v>
      </c>
      <c r="R378" s="35" t="s">
        <v>1584</v>
      </c>
      <c r="S378" s="33">
        <v>84</v>
      </c>
      <c r="T378" s="33">
        <v>-35</v>
      </c>
      <c r="U378" s="99" t="s">
        <v>1312</v>
      </c>
      <c r="V378" s="100" t="s">
        <v>313</v>
      </c>
      <c r="W378" s="33"/>
      <c r="X378" s="83" t="s">
        <v>1585</v>
      </c>
      <c r="Y378" s="160"/>
    </row>
    <row r="379" spans="1:25">
      <c r="A379" s="22" t="s">
        <v>889</v>
      </c>
      <c r="B379" s="129"/>
      <c r="C379" s="117"/>
      <c r="D379" s="33"/>
      <c r="E379" s="43"/>
      <c r="F379" s="33"/>
      <c r="G379" s="43"/>
      <c r="H379" s="55"/>
      <c r="I379" s="84"/>
      <c r="J379" s="33"/>
      <c r="K379" s="55"/>
      <c r="L379" s="35"/>
      <c r="M379" s="35"/>
      <c r="N379" s="35"/>
      <c r="O379" s="35"/>
      <c r="P379" s="33"/>
      <c r="Q379" s="142"/>
      <c r="R379" s="35"/>
      <c r="S379" s="37"/>
      <c r="T379" s="37"/>
      <c r="U379" s="99"/>
      <c r="V379" s="101"/>
      <c r="W379" s="33"/>
      <c r="X379" s="142"/>
      <c r="Y379" s="158"/>
    </row>
    <row r="380" spans="1:25">
      <c r="A380" s="9" t="s">
        <v>37</v>
      </c>
      <c r="B380" s="128" t="s">
        <v>890</v>
      </c>
      <c r="C380" s="117"/>
      <c r="D380" s="33">
        <v>22</v>
      </c>
      <c r="E380" s="42" t="s">
        <v>1586</v>
      </c>
      <c r="F380" s="33">
        <v>130</v>
      </c>
      <c r="G380" s="42" t="s">
        <v>1587</v>
      </c>
      <c r="H380" s="55" t="s">
        <v>292</v>
      </c>
      <c r="I380" s="83" t="s">
        <v>101</v>
      </c>
      <c r="J380" s="52">
        <v>20</v>
      </c>
      <c r="K380" s="55" t="s">
        <v>1970</v>
      </c>
      <c r="L380" s="35">
        <v>722319</v>
      </c>
      <c r="M380" s="35">
        <v>722338</v>
      </c>
      <c r="N380" s="35">
        <v>722406</v>
      </c>
      <c r="O380" s="35">
        <v>722425</v>
      </c>
      <c r="P380" s="33" t="s">
        <v>293</v>
      </c>
      <c r="Q380" s="83" t="s">
        <v>893</v>
      </c>
      <c r="R380" s="35" t="s">
        <v>894</v>
      </c>
      <c r="S380" s="33">
        <v>107</v>
      </c>
      <c r="T380" s="33">
        <v>-40.6</v>
      </c>
      <c r="U380" s="99" t="s">
        <v>296</v>
      </c>
      <c r="V380" s="100" t="s">
        <v>296</v>
      </c>
      <c r="W380" s="33"/>
      <c r="X380" s="83" t="s">
        <v>895</v>
      </c>
      <c r="Y380" s="160" t="s">
        <v>460</v>
      </c>
    </row>
    <row r="381" spans="1:25">
      <c r="A381" s="9" t="s">
        <v>37</v>
      </c>
      <c r="B381" s="128" t="s">
        <v>896</v>
      </c>
      <c r="C381" s="117"/>
      <c r="D381" s="33">
        <v>22</v>
      </c>
      <c r="E381" s="42" t="s">
        <v>897</v>
      </c>
      <c r="F381" s="33">
        <v>112</v>
      </c>
      <c r="G381" s="42" t="s">
        <v>1588</v>
      </c>
      <c r="H381" s="55" t="s">
        <v>292</v>
      </c>
      <c r="I381" s="83" t="s">
        <v>101</v>
      </c>
      <c r="J381" s="52">
        <v>20</v>
      </c>
      <c r="K381" s="55" t="s">
        <v>2017</v>
      </c>
      <c r="L381" s="35">
        <v>258816</v>
      </c>
      <c r="M381" s="35">
        <v>258835</v>
      </c>
      <c r="N381" s="35">
        <v>258886</v>
      </c>
      <c r="O381" s="35">
        <v>258905</v>
      </c>
      <c r="P381" s="33" t="s">
        <v>293</v>
      </c>
      <c r="Q381" s="83" t="s">
        <v>1589</v>
      </c>
      <c r="R381" s="35" t="s">
        <v>1590</v>
      </c>
      <c r="S381" s="33">
        <v>89</v>
      </c>
      <c r="T381" s="33">
        <v>-34.9</v>
      </c>
      <c r="U381" s="99" t="s">
        <v>1257</v>
      </c>
      <c r="V381" s="101" t="s">
        <v>785</v>
      </c>
      <c r="W381" s="33"/>
      <c r="X381" s="83" t="s">
        <v>901</v>
      </c>
      <c r="Y381" s="160" t="s">
        <v>460</v>
      </c>
    </row>
    <row r="382" spans="1:25">
      <c r="A382" s="9" t="s">
        <v>37</v>
      </c>
      <c r="B382" s="128" t="s">
        <v>902</v>
      </c>
      <c r="C382" s="117"/>
      <c r="D382" s="33">
        <v>22</v>
      </c>
      <c r="E382" s="42" t="s">
        <v>903</v>
      </c>
      <c r="F382" s="33">
        <v>142</v>
      </c>
      <c r="G382" s="42" t="s">
        <v>1591</v>
      </c>
      <c r="H382" s="55" t="s">
        <v>292</v>
      </c>
      <c r="I382" s="83" t="s">
        <v>101</v>
      </c>
      <c r="J382" s="52">
        <v>20</v>
      </c>
      <c r="K382" s="55" t="s">
        <v>2018</v>
      </c>
      <c r="L382" s="35">
        <v>913877</v>
      </c>
      <c r="M382" s="35">
        <v>913896</v>
      </c>
      <c r="N382" s="35">
        <v>913977</v>
      </c>
      <c r="O382" s="35">
        <v>913996</v>
      </c>
      <c r="P382" s="33" t="s">
        <v>293</v>
      </c>
      <c r="Q382" s="83" t="s">
        <v>1592</v>
      </c>
      <c r="R382" s="35" t="s">
        <v>1593</v>
      </c>
      <c r="S382" s="33">
        <v>119</v>
      </c>
      <c r="T382" s="33">
        <v>-39.72</v>
      </c>
      <c r="U382" s="99" t="s">
        <v>1312</v>
      </c>
      <c r="V382" s="101" t="s">
        <v>785</v>
      </c>
      <c r="W382" s="33"/>
      <c r="X382" s="83" t="s">
        <v>901</v>
      </c>
      <c r="Y382" s="160" t="s">
        <v>460</v>
      </c>
    </row>
    <row r="383" spans="1:25">
      <c r="A383" s="25" t="s">
        <v>907</v>
      </c>
      <c r="B383" s="131"/>
      <c r="C383" s="117"/>
      <c r="D383" s="33"/>
      <c r="E383" s="43"/>
      <c r="F383" s="33"/>
      <c r="G383" s="43"/>
      <c r="H383" s="55"/>
      <c r="I383" s="145"/>
      <c r="J383" s="33"/>
      <c r="K383" s="55"/>
      <c r="L383" s="35"/>
      <c r="M383" s="35"/>
      <c r="N383" s="35"/>
      <c r="O383" s="35"/>
      <c r="P383" s="33"/>
      <c r="Q383" s="83"/>
      <c r="R383" s="35"/>
      <c r="S383" s="37"/>
      <c r="T383" s="37"/>
      <c r="U383" s="99"/>
      <c r="V383" s="101"/>
      <c r="W383" s="33"/>
      <c r="X383" s="142"/>
      <c r="Y383" s="158"/>
    </row>
    <row r="384" spans="1:25">
      <c r="A384" s="10" t="s">
        <v>6265</v>
      </c>
      <c r="B384" s="130" t="s">
        <v>908</v>
      </c>
      <c r="C384" s="117" t="s">
        <v>289</v>
      </c>
      <c r="D384" s="33">
        <v>295</v>
      </c>
      <c r="E384" s="42" t="s">
        <v>1594</v>
      </c>
      <c r="F384" s="33">
        <v>379</v>
      </c>
      <c r="G384" s="42" t="s">
        <v>910</v>
      </c>
      <c r="H384" s="55" t="s">
        <v>404</v>
      </c>
      <c r="I384" s="83" t="s">
        <v>102</v>
      </c>
      <c r="J384" s="33">
        <v>21</v>
      </c>
      <c r="K384" s="55" t="s">
        <v>2019</v>
      </c>
      <c r="L384" s="35">
        <v>885984</v>
      </c>
      <c r="M384" s="35">
        <v>886004</v>
      </c>
      <c r="N384" s="35">
        <v>885922</v>
      </c>
      <c r="O384" s="35">
        <v>885943</v>
      </c>
      <c r="P384" s="33" t="s">
        <v>293</v>
      </c>
      <c r="Q384" s="83" t="s">
        <v>1595</v>
      </c>
      <c r="R384" s="35" t="s">
        <v>1596</v>
      </c>
      <c r="S384" s="33">
        <v>83</v>
      </c>
      <c r="T384" s="33">
        <v>-29.1</v>
      </c>
      <c r="U384" s="99" t="s">
        <v>1325</v>
      </c>
      <c r="V384" s="100" t="s">
        <v>296</v>
      </c>
      <c r="W384" s="33"/>
      <c r="X384" s="83" t="s">
        <v>913</v>
      </c>
      <c r="Y384" s="158" t="s">
        <v>5997</v>
      </c>
    </row>
    <row r="385" spans="1:25">
      <c r="A385" s="10" t="s">
        <v>6265</v>
      </c>
      <c r="B385" s="130" t="s">
        <v>908</v>
      </c>
      <c r="C385" s="117" t="s">
        <v>289</v>
      </c>
      <c r="D385" s="33">
        <v>295</v>
      </c>
      <c r="E385" s="42" t="s">
        <v>1597</v>
      </c>
      <c r="F385" s="33">
        <v>379</v>
      </c>
      <c r="G385" s="42" t="s">
        <v>1598</v>
      </c>
      <c r="H385" s="55" t="s">
        <v>404</v>
      </c>
      <c r="I385" s="83" t="s">
        <v>102</v>
      </c>
      <c r="J385" s="52">
        <v>21</v>
      </c>
      <c r="K385" s="55" t="s">
        <v>2019</v>
      </c>
      <c r="L385" s="35">
        <v>942296</v>
      </c>
      <c r="M385" s="35">
        <v>942316</v>
      </c>
      <c r="N385" s="35">
        <v>335557</v>
      </c>
      <c r="O385" s="35">
        <v>335578</v>
      </c>
      <c r="P385" s="33" t="s">
        <v>293</v>
      </c>
      <c r="Q385" s="83" t="s">
        <v>1595</v>
      </c>
      <c r="R385" s="35" t="s">
        <v>1596</v>
      </c>
      <c r="S385" s="33">
        <v>83</v>
      </c>
      <c r="T385" s="33">
        <v>-29.1</v>
      </c>
      <c r="U385" s="99" t="s">
        <v>1325</v>
      </c>
      <c r="V385" s="100" t="s">
        <v>296</v>
      </c>
      <c r="W385" s="33"/>
      <c r="X385" s="83" t="s">
        <v>913</v>
      </c>
      <c r="Y385" s="158" t="s">
        <v>6004</v>
      </c>
    </row>
    <row r="386" spans="1:25">
      <c r="A386" s="10" t="s">
        <v>6265</v>
      </c>
      <c r="B386" s="130" t="s">
        <v>6381</v>
      </c>
      <c r="C386" s="117" t="s">
        <v>289</v>
      </c>
      <c r="D386" s="33">
        <v>295</v>
      </c>
      <c r="E386" s="42" t="s">
        <v>1599</v>
      </c>
      <c r="F386" s="33">
        <v>379</v>
      </c>
      <c r="G386" s="42" t="s">
        <v>910</v>
      </c>
      <c r="H386" s="55" t="s">
        <v>404</v>
      </c>
      <c r="I386" s="83" t="s">
        <v>102</v>
      </c>
      <c r="J386" s="52">
        <v>21</v>
      </c>
      <c r="K386" s="55" t="s">
        <v>2020</v>
      </c>
      <c r="L386" s="35">
        <v>335619</v>
      </c>
      <c r="M386" s="35">
        <v>335639</v>
      </c>
      <c r="N386" s="35">
        <v>335557</v>
      </c>
      <c r="O386" s="35">
        <v>335578</v>
      </c>
      <c r="P386" s="33" t="s">
        <v>293</v>
      </c>
      <c r="Q386" s="83" t="s">
        <v>1600</v>
      </c>
      <c r="R386" s="35" t="s">
        <v>1601</v>
      </c>
      <c r="S386" s="33">
        <v>83</v>
      </c>
      <c r="T386" s="33">
        <v>-33.4</v>
      </c>
      <c r="U386" s="99" t="s">
        <v>1287</v>
      </c>
      <c r="V386" s="100" t="s">
        <v>296</v>
      </c>
      <c r="W386" s="33"/>
      <c r="X386" s="83" t="s">
        <v>913</v>
      </c>
      <c r="Y386" s="158" t="s">
        <v>5998</v>
      </c>
    </row>
    <row r="387" spans="1:25">
      <c r="A387" s="10" t="s">
        <v>6265</v>
      </c>
      <c r="B387" s="130" t="s">
        <v>914</v>
      </c>
      <c r="C387" s="117" t="s">
        <v>289</v>
      </c>
      <c r="D387" s="33">
        <v>292</v>
      </c>
      <c r="E387" s="42" t="s">
        <v>1602</v>
      </c>
      <c r="F387" s="33">
        <v>379</v>
      </c>
      <c r="G387" s="42" t="s">
        <v>1603</v>
      </c>
      <c r="H387" s="55" t="s">
        <v>404</v>
      </c>
      <c r="I387" s="83" t="s">
        <v>102</v>
      </c>
      <c r="J387" s="33">
        <v>21</v>
      </c>
      <c r="K387" s="55" t="s">
        <v>2019</v>
      </c>
      <c r="L387" s="35">
        <v>140823</v>
      </c>
      <c r="M387" s="35">
        <v>140843</v>
      </c>
      <c r="N387" s="35">
        <v>140758</v>
      </c>
      <c r="O387" s="35">
        <v>140778</v>
      </c>
      <c r="P387" s="33" t="s">
        <v>302</v>
      </c>
      <c r="Q387" s="83" t="s">
        <v>1604</v>
      </c>
      <c r="R387" s="35" t="s">
        <v>1605</v>
      </c>
      <c r="S387" s="33">
        <v>86</v>
      </c>
      <c r="T387" s="33">
        <v>-37.44</v>
      </c>
      <c r="U387" s="99" t="s">
        <v>1257</v>
      </c>
      <c r="V387" s="100" t="s">
        <v>919</v>
      </c>
      <c r="W387" s="33"/>
      <c r="X387" s="83" t="s">
        <v>189</v>
      </c>
      <c r="Y387" s="158" t="s">
        <v>5997</v>
      </c>
    </row>
    <row r="388" spans="1:25">
      <c r="A388" s="10" t="s">
        <v>6265</v>
      </c>
      <c r="B388" s="130" t="s">
        <v>6382</v>
      </c>
      <c r="C388" s="117" t="s">
        <v>289</v>
      </c>
      <c r="D388" s="33">
        <v>291</v>
      </c>
      <c r="E388" s="42" t="s">
        <v>1606</v>
      </c>
      <c r="F388" s="33">
        <v>379</v>
      </c>
      <c r="G388" s="42" t="s">
        <v>1603</v>
      </c>
      <c r="H388" s="55" t="s">
        <v>404</v>
      </c>
      <c r="I388" s="83" t="s">
        <v>102</v>
      </c>
      <c r="J388" s="33">
        <v>21</v>
      </c>
      <c r="K388" s="55" t="s">
        <v>2019</v>
      </c>
      <c r="L388" s="35">
        <v>84198</v>
      </c>
      <c r="M388" s="35">
        <v>84218</v>
      </c>
      <c r="N388" s="35">
        <v>84132</v>
      </c>
      <c r="O388" s="35">
        <v>84152</v>
      </c>
      <c r="P388" s="33" t="s">
        <v>302</v>
      </c>
      <c r="Q388" s="83" t="s">
        <v>1607</v>
      </c>
      <c r="R388" s="35" t="s">
        <v>918</v>
      </c>
      <c r="S388" s="33">
        <v>87</v>
      </c>
      <c r="T388" s="33">
        <v>-35.200000000000003</v>
      </c>
      <c r="U388" s="99" t="s">
        <v>1580</v>
      </c>
      <c r="V388" s="100" t="s">
        <v>919</v>
      </c>
      <c r="W388" s="33"/>
      <c r="X388" s="83" t="s">
        <v>189</v>
      </c>
      <c r="Y388" s="158" t="s">
        <v>5998</v>
      </c>
    </row>
    <row r="389" spans="1:25">
      <c r="A389" s="10" t="s">
        <v>6265</v>
      </c>
      <c r="B389" s="130" t="s">
        <v>920</v>
      </c>
      <c r="C389" s="117" t="s">
        <v>289</v>
      </c>
      <c r="D389" s="33">
        <v>291</v>
      </c>
      <c r="E389" s="42" t="s">
        <v>1608</v>
      </c>
      <c r="F389" s="33">
        <v>379</v>
      </c>
      <c r="G389" s="42" t="s">
        <v>937</v>
      </c>
      <c r="H389" s="55" t="s">
        <v>404</v>
      </c>
      <c r="I389" s="83" t="s">
        <v>102</v>
      </c>
      <c r="J389" s="52">
        <v>21</v>
      </c>
      <c r="K389" s="55" t="s">
        <v>2019</v>
      </c>
      <c r="L389" s="35">
        <v>124547</v>
      </c>
      <c r="M389" s="35">
        <v>124567</v>
      </c>
      <c r="N389" s="35">
        <v>124481</v>
      </c>
      <c r="O389" s="35">
        <v>124501</v>
      </c>
      <c r="P389" s="33" t="s">
        <v>302</v>
      </c>
      <c r="Q389" s="83" t="s">
        <v>923</v>
      </c>
      <c r="R389" s="35" t="s">
        <v>924</v>
      </c>
      <c r="S389" s="33">
        <v>87</v>
      </c>
      <c r="T389" s="33">
        <v>-34.86</v>
      </c>
      <c r="U389" s="99" t="s">
        <v>313</v>
      </c>
      <c r="V389" s="100" t="s">
        <v>919</v>
      </c>
      <c r="W389" s="33"/>
      <c r="X389" s="83" t="s">
        <v>189</v>
      </c>
      <c r="Y389" s="158" t="s">
        <v>5997</v>
      </c>
    </row>
    <row r="390" spans="1:25">
      <c r="A390" s="10" t="s">
        <v>6265</v>
      </c>
      <c r="B390" s="130" t="s">
        <v>920</v>
      </c>
      <c r="C390" s="117" t="s">
        <v>289</v>
      </c>
      <c r="D390" s="33">
        <v>291</v>
      </c>
      <c r="E390" s="42" t="s">
        <v>1609</v>
      </c>
      <c r="F390" s="33">
        <v>379</v>
      </c>
      <c r="G390" s="42" t="s">
        <v>937</v>
      </c>
      <c r="H390" s="55" t="s">
        <v>404</v>
      </c>
      <c r="I390" s="83" t="s">
        <v>102</v>
      </c>
      <c r="J390" s="33">
        <v>21</v>
      </c>
      <c r="K390" s="55" t="s">
        <v>2019</v>
      </c>
      <c r="L390" s="35">
        <v>158247</v>
      </c>
      <c r="M390" s="35">
        <v>158267</v>
      </c>
      <c r="N390" s="35">
        <v>158181</v>
      </c>
      <c r="O390" s="35">
        <v>158201</v>
      </c>
      <c r="P390" s="33" t="s">
        <v>302</v>
      </c>
      <c r="Q390" s="83" t="s">
        <v>923</v>
      </c>
      <c r="R390" s="35" t="s">
        <v>924</v>
      </c>
      <c r="S390" s="33">
        <v>87</v>
      </c>
      <c r="T390" s="33">
        <v>-34.86</v>
      </c>
      <c r="U390" s="99" t="s">
        <v>313</v>
      </c>
      <c r="V390" s="100" t="s">
        <v>919</v>
      </c>
      <c r="W390" s="33"/>
      <c r="X390" s="83" t="s">
        <v>189</v>
      </c>
      <c r="Y390" s="158" t="s">
        <v>6005</v>
      </c>
    </row>
    <row r="391" spans="1:25">
      <c r="A391" s="10" t="s">
        <v>6265</v>
      </c>
      <c r="B391" s="130" t="s">
        <v>6383</v>
      </c>
      <c r="C391" s="117" t="s">
        <v>289</v>
      </c>
      <c r="D391" s="33">
        <v>291</v>
      </c>
      <c r="E391" s="42" t="s">
        <v>1610</v>
      </c>
      <c r="F391" s="33">
        <v>379</v>
      </c>
      <c r="G391" s="42" t="s">
        <v>1611</v>
      </c>
      <c r="H391" s="55" t="s">
        <v>404</v>
      </c>
      <c r="I391" s="83" t="s">
        <v>102</v>
      </c>
      <c r="J391" s="52">
        <v>21</v>
      </c>
      <c r="K391" s="55" t="s">
        <v>2019</v>
      </c>
      <c r="L391" s="35">
        <v>168835</v>
      </c>
      <c r="M391" s="35">
        <v>168855</v>
      </c>
      <c r="N391" s="35">
        <v>168769</v>
      </c>
      <c r="O391" s="35">
        <v>168789</v>
      </c>
      <c r="P391" s="33" t="s">
        <v>302</v>
      </c>
      <c r="Q391" s="83" t="s">
        <v>1612</v>
      </c>
      <c r="R391" s="35" t="s">
        <v>1613</v>
      </c>
      <c r="S391" s="33">
        <v>87</v>
      </c>
      <c r="T391" s="33">
        <v>-34.4</v>
      </c>
      <c r="U391" s="99" t="s">
        <v>1294</v>
      </c>
      <c r="V391" s="100" t="s">
        <v>1614</v>
      </c>
      <c r="W391" s="33"/>
      <c r="X391" s="83" t="s">
        <v>1615</v>
      </c>
      <c r="Y391" s="158" t="s">
        <v>5998</v>
      </c>
    </row>
    <row r="392" spans="1:25">
      <c r="A392" s="10" t="s">
        <v>6265</v>
      </c>
      <c r="B392" s="130" t="s">
        <v>925</v>
      </c>
      <c r="C392" s="117" t="s">
        <v>289</v>
      </c>
      <c r="D392" s="33">
        <v>295</v>
      </c>
      <c r="E392" s="42" t="s">
        <v>1616</v>
      </c>
      <c r="F392" s="33">
        <v>379</v>
      </c>
      <c r="G392" s="42" t="s">
        <v>1617</v>
      </c>
      <c r="H392" s="55" t="s">
        <v>404</v>
      </c>
      <c r="I392" s="83" t="s">
        <v>102</v>
      </c>
      <c r="J392" s="52">
        <v>21</v>
      </c>
      <c r="K392" s="55" t="s">
        <v>2019</v>
      </c>
      <c r="L392" s="35">
        <v>174173</v>
      </c>
      <c r="M392" s="35">
        <v>174193</v>
      </c>
      <c r="N392" s="35">
        <v>174111</v>
      </c>
      <c r="O392" s="35">
        <v>174131</v>
      </c>
      <c r="P392" s="33" t="s">
        <v>302</v>
      </c>
      <c r="Q392" s="83" t="s">
        <v>1618</v>
      </c>
      <c r="R392" s="35" t="s">
        <v>1619</v>
      </c>
      <c r="S392" s="33">
        <v>83</v>
      </c>
      <c r="T392" s="33">
        <v>-39.6</v>
      </c>
      <c r="U392" s="99" t="s">
        <v>1264</v>
      </c>
      <c r="V392" s="100" t="s">
        <v>919</v>
      </c>
      <c r="W392" s="33"/>
      <c r="X392" s="83" t="s">
        <v>189</v>
      </c>
      <c r="Y392" s="158" t="s">
        <v>5997</v>
      </c>
    </row>
    <row r="393" spans="1:25">
      <c r="A393" s="10" t="s">
        <v>6265</v>
      </c>
      <c r="B393" s="130" t="s">
        <v>930</v>
      </c>
      <c r="C393" s="117" t="s">
        <v>289</v>
      </c>
      <c r="D393" s="33">
        <v>289</v>
      </c>
      <c r="E393" s="42" t="s">
        <v>1620</v>
      </c>
      <c r="F393" s="33">
        <v>379</v>
      </c>
      <c r="G393" s="42" t="s">
        <v>1621</v>
      </c>
      <c r="H393" s="55" t="s">
        <v>404</v>
      </c>
      <c r="I393" s="83" t="s">
        <v>102</v>
      </c>
      <c r="J393" s="52">
        <v>21</v>
      </c>
      <c r="K393" s="55" t="s">
        <v>2019</v>
      </c>
      <c r="L393" s="35">
        <v>259619</v>
      </c>
      <c r="M393" s="35">
        <v>259639</v>
      </c>
      <c r="N393" s="35">
        <v>259551</v>
      </c>
      <c r="O393" s="35">
        <v>259571</v>
      </c>
      <c r="P393" s="33" t="s">
        <v>302</v>
      </c>
      <c r="Q393" s="83" t="s">
        <v>1622</v>
      </c>
      <c r="R393" s="35" t="s">
        <v>1623</v>
      </c>
      <c r="S393" s="33">
        <v>89</v>
      </c>
      <c r="T393" s="33">
        <v>-37.92</v>
      </c>
      <c r="U393" s="99" t="s">
        <v>1624</v>
      </c>
      <c r="V393" s="100" t="s">
        <v>919</v>
      </c>
      <c r="W393" s="33"/>
      <c r="X393" s="83" t="s">
        <v>189</v>
      </c>
      <c r="Y393" s="158" t="s">
        <v>5997</v>
      </c>
    </row>
    <row r="394" spans="1:25">
      <c r="A394" s="10" t="s">
        <v>6265</v>
      </c>
      <c r="B394" s="130" t="s">
        <v>6384</v>
      </c>
      <c r="C394" s="117" t="s">
        <v>289</v>
      </c>
      <c r="D394" s="33">
        <v>290</v>
      </c>
      <c r="E394" s="42" t="s">
        <v>1625</v>
      </c>
      <c r="F394" s="33">
        <v>379</v>
      </c>
      <c r="G394" s="42" t="s">
        <v>1626</v>
      </c>
      <c r="H394" s="55" t="s">
        <v>404</v>
      </c>
      <c r="I394" s="83" t="s">
        <v>102</v>
      </c>
      <c r="J394" s="33">
        <v>21</v>
      </c>
      <c r="K394" s="55" t="s">
        <v>2019</v>
      </c>
      <c r="L394" s="35">
        <v>237139</v>
      </c>
      <c r="M394" s="35">
        <v>237159</v>
      </c>
      <c r="N394" s="35">
        <v>237072</v>
      </c>
      <c r="O394" s="35">
        <v>237092</v>
      </c>
      <c r="P394" s="33" t="s">
        <v>302</v>
      </c>
      <c r="Q394" s="83" t="s">
        <v>1627</v>
      </c>
      <c r="R394" s="35" t="s">
        <v>1628</v>
      </c>
      <c r="S394" s="33">
        <v>88</v>
      </c>
      <c r="T394" s="33">
        <v>-37.9</v>
      </c>
      <c r="U394" s="99" t="s">
        <v>1629</v>
      </c>
      <c r="V394" s="100" t="s">
        <v>919</v>
      </c>
      <c r="W394" s="33"/>
      <c r="X394" s="83" t="s">
        <v>189</v>
      </c>
      <c r="Y394" s="158" t="s">
        <v>5998</v>
      </c>
    </row>
    <row r="395" spans="1:25">
      <c r="A395" s="10" t="s">
        <v>6265</v>
      </c>
      <c r="B395" s="130" t="s">
        <v>941</v>
      </c>
      <c r="C395" s="117" t="s">
        <v>289</v>
      </c>
      <c r="D395" s="33">
        <v>295</v>
      </c>
      <c r="E395" s="42" t="s">
        <v>1630</v>
      </c>
      <c r="F395" s="33">
        <v>379</v>
      </c>
      <c r="G395" s="42" t="s">
        <v>1631</v>
      </c>
      <c r="H395" s="55" t="s">
        <v>404</v>
      </c>
      <c r="I395" s="83" t="s">
        <v>102</v>
      </c>
      <c r="J395" s="52">
        <v>21</v>
      </c>
      <c r="K395" s="55" t="s">
        <v>2019</v>
      </c>
      <c r="L395" s="35">
        <v>187490</v>
      </c>
      <c r="M395" s="35">
        <v>187510</v>
      </c>
      <c r="N395" s="35">
        <v>187428</v>
      </c>
      <c r="O395" s="35">
        <v>187448</v>
      </c>
      <c r="P395" s="33" t="s">
        <v>302</v>
      </c>
      <c r="Q395" s="83" t="s">
        <v>942</v>
      </c>
      <c r="R395" s="35" t="s">
        <v>1632</v>
      </c>
      <c r="S395" s="33">
        <v>83</v>
      </c>
      <c r="T395" s="33">
        <v>-39</v>
      </c>
      <c r="U395" s="99" t="s">
        <v>341</v>
      </c>
      <c r="V395" s="101" t="s">
        <v>944</v>
      </c>
      <c r="W395" s="33"/>
      <c r="X395" s="83" t="s">
        <v>945</v>
      </c>
      <c r="Y395" s="158" t="s">
        <v>6148</v>
      </c>
    </row>
    <row r="396" spans="1:25">
      <c r="A396" s="10" t="s">
        <v>6265</v>
      </c>
      <c r="B396" s="130" t="s">
        <v>941</v>
      </c>
      <c r="C396" s="117" t="s">
        <v>289</v>
      </c>
      <c r="D396" s="33">
        <v>295</v>
      </c>
      <c r="E396" s="42" t="s">
        <v>1630</v>
      </c>
      <c r="F396" s="33">
        <v>379</v>
      </c>
      <c r="G396" s="42" t="s">
        <v>1631</v>
      </c>
      <c r="H396" s="55" t="s">
        <v>404</v>
      </c>
      <c r="I396" s="83" t="s">
        <v>102</v>
      </c>
      <c r="J396" s="52">
        <v>21</v>
      </c>
      <c r="K396" s="55" t="s">
        <v>2019</v>
      </c>
      <c r="L396" s="35">
        <v>245917</v>
      </c>
      <c r="M396" s="35">
        <v>245937</v>
      </c>
      <c r="N396" s="35">
        <v>245855</v>
      </c>
      <c r="O396" s="35">
        <v>245875</v>
      </c>
      <c r="P396" s="33" t="s">
        <v>302</v>
      </c>
      <c r="Q396" s="83" t="s">
        <v>942</v>
      </c>
      <c r="R396" s="35" t="s">
        <v>1632</v>
      </c>
      <c r="S396" s="33">
        <v>83</v>
      </c>
      <c r="T396" s="33">
        <v>-39</v>
      </c>
      <c r="U396" s="99" t="s">
        <v>341</v>
      </c>
      <c r="V396" s="101" t="s">
        <v>944</v>
      </c>
      <c r="W396" s="33"/>
      <c r="X396" s="83" t="s">
        <v>945</v>
      </c>
      <c r="Y396" s="158" t="s">
        <v>6147</v>
      </c>
    </row>
    <row r="397" spans="1:25">
      <c r="A397" s="10" t="s">
        <v>6265</v>
      </c>
      <c r="B397" s="130" t="s">
        <v>941</v>
      </c>
      <c r="C397" s="117" t="s">
        <v>289</v>
      </c>
      <c r="D397" s="33">
        <v>207</v>
      </c>
      <c r="E397" s="43" t="s">
        <v>6104</v>
      </c>
      <c r="F397" s="33">
        <v>291</v>
      </c>
      <c r="G397" s="253" t="s">
        <v>1631</v>
      </c>
      <c r="H397" s="55" t="s">
        <v>404</v>
      </c>
      <c r="I397" s="83" t="s">
        <v>102</v>
      </c>
      <c r="J397" s="52">
        <v>21</v>
      </c>
      <c r="K397" s="55" t="s">
        <v>2019</v>
      </c>
      <c r="L397" s="35">
        <v>270286</v>
      </c>
      <c r="M397" s="35">
        <v>270306</v>
      </c>
      <c r="N397" s="35">
        <v>270224</v>
      </c>
      <c r="O397" s="35">
        <v>270244</v>
      </c>
      <c r="P397" s="33" t="s">
        <v>302</v>
      </c>
      <c r="Q397" s="83" t="s">
        <v>942</v>
      </c>
      <c r="R397" s="35" t="s">
        <v>1632</v>
      </c>
      <c r="S397" s="33">
        <v>83</v>
      </c>
      <c r="T397" s="33">
        <v>-39</v>
      </c>
      <c r="U397" s="99" t="s">
        <v>341</v>
      </c>
      <c r="V397" s="101" t="s">
        <v>944</v>
      </c>
      <c r="W397" s="33"/>
      <c r="X397" s="83" t="s">
        <v>945</v>
      </c>
      <c r="Y397" s="158" t="s">
        <v>6146</v>
      </c>
    </row>
    <row r="398" spans="1:25">
      <c r="A398" s="10" t="s">
        <v>6265</v>
      </c>
      <c r="B398" s="130" t="s">
        <v>941</v>
      </c>
      <c r="C398" s="117" t="s">
        <v>289</v>
      </c>
      <c r="D398" s="33">
        <v>176</v>
      </c>
      <c r="E398" s="42" t="s">
        <v>1633</v>
      </c>
      <c r="F398" s="33">
        <v>260</v>
      </c>
      <c r="G398" s="42" t="s">
        <v>1634</v>
      </c>
      <c r="H398" s="55" t="s">
        <v>404</v>
      </c>
      <c r="I398" s="83" t="s">
        <v>102</v>
      </c>
      <c r="J398" s="52">
        <v>21</v>
      </c>
      <c r="K398" s="55" t="s">
        <v>2021</v>
      </c>
      <c r="L398" s="35">
        <v>549</v>
      </c>
      <c r="M398" s="35">
        <v>569</v>
      </c>
      <c r="N398" s="35">
        <v>487</v>
      </c>
      <c r="O398" s="35">
        <v>507</v>
      </c>
      <c r="P398" s="33" t="s">
        <v>302</v>
      </c>
      <c r="Q398" s="83" t="s">
        <v>942</v>
      </c>
      <c r="R398" s="35" t="s">
        <v>1632</v>
      </c>
      <c r="S398" s="33">
        <v>83</v>
      </c>
      <c r="T398" s="33">
        <v>-39</v>
      </c>
      <c r="U398" s="99" t="s">
        <v>341</v>
      </c>
      <c r="V398" s="101" t="s">
        <v>944</v>
      </c>
      <c r="W398" s="33"/>
      <c r="X398" s="83" t="s">
        <v>945</v>
      </c>
      <c r="Y398" s="158" t="s">
        <v>6105</v>
      </c>
    </row>
    <row r="399" spans="1:25">
      <c r="A399" s="10" t="s">
        <v>6265</v>
      </c>
      <c r="B399" s="130" t="s">
        <v>959</v>
      </c>
      <c r="C399" s="117" t="s">
        <v>289</v>
      </c>
      <c r="D399" s="33">
        <v>290</v>
      </c>
      <c r="E399" s="42" t="s">
        <v>1635</v>
      </c>
      <c r="F399" s="33">
        <v>379</v>
      </c>
      <c r="G399" s="42" t="s">
        <v>1636</v>
      </c>
      <c r="H399" s="55" t="s">
        <v>404</v>
      </c>
      <c r="I399" s="83" t="s">
        <v>102</v>
      </c>
      <c r="J399" s="33">
        <v>21</v>
      </c>
      <c r="K399" s="55" t="s">
        <v>2019</v>
      </c>
      <c r="L399" s="35">
        <v>204484</v>
      </c>
      <c r="M399" s="35">
        <v>204504</v>
      </c>
      <c r="N399" s="35">
        <v>204417</v>
      </c>
      <c r="O399" s="35">
        <v>204437</v>
      </c>
      <c r="P399" s="33" t="s">
        <v>302</v>
      </c>
      <c r="Q399" s="83" t="s">
        <v>1637</v>
      </c>
      <c r="R399" s="35" t="s">
        <v>1638</v>
      </c>
      <c r="S399" s="33">
        <v>88</v>
      </c>
      <c r="T399" s="33">
        <v>-46.5</v>
      </c>
      <c r="U399" s="99" t="s">
        <v>1438</v>
      </c>
      <c r="V399" s="100" t="s">
        <v>6103</v>
      </c>
      <c r="W399" s="33"/>
      <c r="X399" s="83" t="s">
        <v>1639</v>
      </c>
      <c r="Y399" s="158" t="s">
        <v>5997</v>
      </c>
    </row>
    <row r="400" spans="1:25">
      <c r="A400" s="10" t="s">
        <v>6265</v>
      </c>
      <c r="B400" s="130" t="s">
        <v>964</v>
      </c>
      <c r="C400" s="117" t="s">
        <v>289</v>
      </c>
      <c r="D400" s="33">
        <v>298</v>
      </c>
      <c r="E400" s="42" t="s">
        <v>1640</v>
      </c>
      <c r="F400" s="33">
        <v>379</v>
      </c>
      <c r="G400" s="42" t="s">
        <v>966</v>
      </c>
      <c r="H400" s="55" t="s">
        <v>404</v>
      </c>
      <c r="I400" s="83" t="s">
        <v>102</v>
      </c>
      <c r="J400" s="52">
        <v>21</v>
      </c>
      <c r="K400" s="55" t="s">
        <v>2019</v>
      </c>
      <c r="L400" s="35">
        <v>187274</v>
      </c>
      <c r="M400" s="35">
        <v>187294</v>
      </c>
      <c r="N400" s="35">
        <v>187215</v>
      </c>
      <c r="O400" s="35">
        <v>187235</v>
      </c>
      <c r="P400" s="33" t="s">
        <v>302</v>
      </c>
      <c r="Q400" s="83" t="s">
        <v>1641</v>
      </c>
      <c r="R400" s="35" t="s">
        <v>968</v>
      </c>
      <c r="S400" s="33">
        <v>80</v>
      </c>
      <c r="T400" s="33">
        <v>-42.7</v>
      </c>
      <c r="U400" s="99" t="s">
        <v>1441</v>
      </c>
      <c r="V400" s="100" t="s">
        <v>6100</v>
      </c>
      <c r="W400" s="33"/>
      <c r="X400" s="83" t="s">
        <v>1642</v>
      </c>
      <c r="Y400" s="158" t="s">
        <v>5997</v>
      </c>
    </row>
    <row r="401" spans="1:25">
      <c r="A401" s="10" t="s">
        <v>6265</v>
      </c>
      <c r="B401" s="130" t="s">
        <v>964</v>
      </c>
      <c r="C401" s="117" t="s">
        <v>289</v>
      </c>
      <c r="D401" s="33">
        <v>298</v>
      </c>
      <c r="E401" s="42" t="s">
        <v>1643</v>
      </c>
      <c r="F401" s="33">
        <v>379</v>
      </c>
      <c r="G401" s="42" t="s">
        <v>966</v>
      </c>
      <c r="H401" s="55" t="s">
        <v>404</v>
      </c>
      <c r="I401" s="83" t="s">
        <v>102</v>
      </c>
      <c r="J401" s="33">
        <v>21</v>
      </c>
      <c r="K401" s="55" t="s">
        <v>2019</v>
      </c>
      <c r="L401" s="35">
        <v>245701</v>
      </c>
      <c r="M401" s="35">
        <v>245721</v>
      </c>
      <c r="N401" s="35">
        <v>245642</v>
      </c>
      <c r="O401" s="35">
        <v>245662</v>
      </c>
      <c r="P401" s="33" t="s">
        <v>302</v>
      </c>
      <c r="Q401" s="83" t="s">
        <v>1641</v>
      </c>
      <c r="R401" s="35" t="s">
        <v>968</v>
      </c>
      <c r="S401" s="33">
        <v>80</v>
      </c>
      <c r="T401" s="33">
        <v>-42.7</v>
      </c>
      <c r="U401" s="99" t="s">
        <v>1441</v>
      </c>
      <c r="V401" s="100" t="s">
        <v>6100</v>
      </c>
      <c r="W401" s="33"/>
      <c r="X401" s="83" t="s">
        <v>1642</v>
      </c>
      <c r="Y401" s="158" t="s">
        <v>6005</v>
      </c>
    </row>
    <row r="402" spans="1:25">
      <c r="A402" s="10" t="s">
        <v>6265</v>
      </c>
      <c r="B402" s="130" t="s">
        <v>964</v>
      </c>
      <c r="C402" s="117" t="s">
        <v>289</v>
      </c>
      <c r="D402" s="33">
        <v>298</v>
      </c>
      <c r="E402" s="331" t="s">
        <v>1643</v>
      </c>
      <c r="F402" s="33">
        <v>377</v>
      </c>
      <c r="G402" s="253" t="s">
        <v>966</v>
      </c>
      <c r="H402" s="55" t="s">
        <v>404</v>
      </c>
      <c r="I402" s="83" t="s">
        <v>102</v>
      </c>
      <c r="J402" s="33">
        <v>21</v>
      </c>
      <c r="K402" s="55" t="s">
        <v>2019</v>
      </c>
      <c r="L402" s="35">
        <v>268155</v>
      </c>
      <c r="M402" s="35">
        <v>268175</v>
      </c>
      <c r="N402" s="35">
        <v>268096</v>
      </c>
      <c r="O402" s="35">
        <v>268116</v>
      </c>
      <c r="P402" s="33" t="s">
        <v>302</v>
      </c>
      <c r="Q402" s="83" t="s">
        <v>1641</v>
      </c>
      <c r="R402" s="35" t="s">
        <v>968</v>
      </c>
      <c r="S402" s="33">
        <v>80</v>
      </c>
      <c r="T402" s="33">
        <v>-42.7</v>
      </c>
      <c r="U402" s="99" t="s">
        <v>1441</v>
      </c>
      <c r="V402" s="100" t="s">
        <v>6100</v>
      </c>
      <c r="W402" s="33"/>
      <c r="X402" s="83" t="s">
        <v>1642</v>
      </c>
      <c r="Y402" s="158" t="s">
        <v>6005</v>
      </c>
    </row>
    <row r="403" spans="1:25">
      <c r="A403" s="10" t="s">
        <v>6265</v>
      </c>
      <c r="B403" s="130" t="s">
        <v>964</v>
      </c>
      <c r="C403" s="117" t="s">
        <v>289</v>
      </c>
      <c r="D403" s="33" t="s">
        <v>297</v>
      </c>
      <c r="E403" s="332" t="s">
        <v>297</v>
      </c>
      <c r="F403" s="33" t="s">
        <v>297</v>
      </c>
      <c r="G403" s="253" t="s">
        <v>6098</v>
      </c>
      <c r="H403" s="55" t="s">
        <v>404</v>
      </c>
      <c r="I403" s="83" t="s">
        <v>102</v>
      </c>
      <c r="J403" s="33">
        <v>21</v>
      </c>
      <c r="K403" s="55" t="s">
        <v>2019</v>
      </c>
      <c r="L403" s="35">
        <v>270070</v>
      </c>
      <c r="M403" s="35">
        <v>270090</v>
      </c>
      <c r="N403" s="35">
        <v>270010</v>
      </c>
      <c r="O403" s="35">
        <v>270030</v>
      </c>
      <c r="P403" s="33" t="s">
        <v>302</v>
      </c>
      <c r="Q403" s="83" t="s">
        <v>6099</v>
      </c>
      <c r="R403" s="35" t="s">
        <v>968</v>
      </c>
      <c r="S403" s="33">
        <v>80</v>
      </c>
      <c r="T403" s="33">
        <v>-42.7</v>
      </c>
      <c r="U403" s="99" t="s">
        <v>1441</v>
      </c>
      <c r="V403" s="100" t="s">
        <v>6100</v>
      </c>
      <c r="W403" s="33"/>
      <c r="X403" s="83" t="s">
        <v>1642</v>
      </c>
      <c r="Y403" s="158" t="s">
        <v>6105</v>
      </c>
    </row>
    <row r="404" spans="1:25">
      <c r="A404" s="10" t="s">
        <v>6265</v>
      </c>
      <c r="B404" s="130" t="s">
        <v>964</v>
      </c>
      <c r="C404" s="117" t="s">
        <v>289</v>
      </c>
      <c r="D404" s="33">
        <v>273</v>
      </c>
      <c r="E404" s="42" t="s">
        <v>1644</v>
      </c>
      <c r="F404" s="33">
        <v>354</v>
      </c>
      <c r="G404" s="42" t="s">
        <v>966</v>
      </c>
      <c r="H404" s="55" t="s">
        <v>404</v>
      </c>
      <c r="I404" s="83" t="s">
        <v>102</v>
      </c>
      <c r="J404" s="52">
        <v>21</v>
      </c>
      <c r="K404" s="55" t="s">
        <v>2021</v>
      </c>
      <c r="L404" s="35">
        <v>333</v>
      </c>
      <c r="M404" s="35">
        <v>353</v>
      </c>
      <c r="N404" s="35">
        <v>274</v>
      </c>
      <c r="O404" s="35">
        <v>292</v>
      </c>
      <c r="P404" s="33" t="s">
        <v>302</v>
      </c>
      <c r="Q404" s="83" t="s">
        <v>1641</v>
      </c>
      <c r="R404" s="35" t="s">
        <v>968</v>
      </c>
      <c r="S404" s="33">
        <v>80</v>
      </c>
      <c r="T404" s="33">
        <v>-42.7</v>
      </c>
      <c r="U404" s="99" t="s">
        <v>1441</v>
      </c>
      <c r="V404" s="100" t="s">
        <v>6100</v>
      </c>
      <c r="W404" s="33"/>
      <c r="X404" s="83" t="s">
        <v>1642</v>
      </c>
      <c r="Y404" s="158" t="s">
        <v>6105</v>
      </c>
    </row>
    <row r="405" spans="1:25">
      <c r="A405" s="10" t="s">
        <v>6265</v>
      </c>
      <c r="B405" s="130" t="s">
        <v>1645</v>
      </c>
      <c r="C405" s="117" t="s">
        <v>289</v>
      </c>
      <c r="D405" s="33">
        <v>318</v>
      </c>
      <c r="E405" s="42" t="s">
        <v>1646</v>
      </c>
      <c r="F405" s="33">
        <v>379</v>
      </c>
      <c r="G405" s="42" t="s">
        <v>1647</v>
      </c>
      <c r="H405" s="55" t="s">
        <v>404</v>
      </c>
      <c r="I405" s="83" t="s">
        <v>102</v>
      </c>
      <c r="J405" s="52">
        <v>21</v>
      </c>
      <c r="K405" s="55" t="s">
        <v>2020</v>
      </c>
      <c r="L405" s="35">
        <v>657235</v>
      </c>
      <c r="M405" s="35">
        <v>657255</v>
      </c>
      <c r="N405" s="35">
        <v>657196</v>
      </c>
      <c r="O405" s="35">
        <v>657216</v>
      </c>
      <c r="P405" s="33" t="s">
        <v>302</v>
      </c>
      <c r="Q405" s="83" t="s">
        <v>1648</v>
      </c>
      <c r="R405" s="35" t="s">
        <v>1649</v>
      </c>
      <c r="S405" s="33">
        <v>60</v>
      </c>
      <c r="T405" s="33">
        <v>-30.3</v>
      </c>
      <c r="U405" s="99" t="s">
        <v>6368</v>
      </c>
      <c r="V405" s="100" t="s">
        <v>6368</v>
      </c>
      <c r="W405" s="33"/>
      <c r="X405" s="83" t="s">
        <v>1650</v>
      </c>
      <c r="Y405" s="158" t="s">
        <v>6149</v>
      </c>
    </row>
    <row r="406" spans="1:25">
      <c r="A406" s="22" t="s">
        <v>974</v>
      </c>
      <c r="B406" s="129"/>
      <c r="C406" s="117"/>
      <c r="D406" s="33"/>
      <c r="E406" s="43"/>
      <c r="F406" s="33"/>
      <c r="G406" s="43"/>
      <c r="H406" s="55"/>
      <c r="I406" s="84"/>
      <c r="J406" s="33"/>
      <c r="K406" s="55"/>
      <c r="L406" s="35"/>
      <c r="M406" s="35"/>
      <c r="N406" s="35"/>
      <c r="O406" s="47"/>
      <c r="P406" s="33"/>
      <c r="Q406" s="83"/>
      <c r="R406" s="35"/>
      <c r="S406" s="37"/>
      <c r="T406" s="37"/>
      <c r="U406" s="99"/>
      <c r="V406" s="100"/>
      <c r="W406" s="33"/>
      <c r="X406" s="142"/>
      <c r="Y406" s="158"/>
    </row>
    <row r="407" spans="1:25">
      <c r="A407" s="9" t="s">
        <v>207</v>
      </c>
      <c r="B407" s="128" t="s">
        <v>975</v>
      </c>
      <c r="C407" s="117" t="s">
        <v>289</v>
      </c>
      <c r="D407" s="33">
        <v>22</v>
      </c>
      <c r="E407" s="42" t="s">
        <v>976</v>
      </c>
      <c r="F407" s="33">
        <v>111</v>
      </c>
      <c r="G407" s="42" t="s">
        <v>1651</v>
      </c>
      <c r="H407" s="55" t="s">
        <v>292</v>
      </c>
      <c r="I407" s="83" t="s">
        <v>103</v>
      </c>
      <c r="J407" s="52">
        <v>21</v>
      </c>
      <c r="K407" s="55" t="s">
        <v>1655</v>
      </c>
      <c r="L407" s="35">
        <v>256859</v>
      </c>
      <c r="M407" s="35">
        <v>256879</v>
      </c>
      <c r="N407" s="35">
        <v>256926</v>
      </c>
      <c r="O407" s="35">
        <v>256946</v>
      </c>
      <c r="P407" s="33" t="s">
        <v>293</v>
      </c>
      <c r="Q407" s="83" t="s">
        <v>978</v>
      </c>
      <c r="R407" s="35" t="s">
        <v>979</v>
      </c>
      <c r="S407" s="33">
        <v>88</v>
      </c>
      <c r="T407" s="33">
        <v>-38.799999999999997</v>
      </c>
      <c r="U407" s="99" t="s">
        <v>296</v>
      </c>
      <c r="V407" s="100" t="s">
        <v>296</v>
      </c>
      <c r="W407" s="33"/>
      <c r="X407" s="83" t="s">
        <v>169</v>
      </c>
      <c r="Y407" s="160" t="s">
        <v>980</v>
      </c>
    </row>
    <row r="408" spans="1:25">
      <c r="A408" s="9" t="s">
        <v>207</v>
      </c>
      <c r="B408" s="128" t="s">
        <v>981</v>
      </c>
      <c r="C408" s="117" t="s">
        <v>289</v>
      </c>
      <c r="D408" s="33">
        <v>22</v>
      </c>
      <c r="E408" s="42" t="s">
        <v>982</v>
      </c>
      <c r="F408" s="33">
        <v>112</v>
      </c>
      <c r="G408" s="42" t="s">
        <v>1652</v>
      </c>
      <c r="H408" s="55" t="s">
        <v>292</v>
      </c>
      <c r="I408" s="83" t="s">
        <v>103</v>
      </c>
      <c r="J408" s="52">
        <v>21</v>
      </c>
      <c r="K408" s="55" t="s">
        <v>2022</v>
      </c>
      <c r="L408" s="35">
        <v>420835</v>
      </c>
      <c r="M408" s="35">
        <v>420855</v>
      </c>
      <c r="N408" s="35">
        <v>420903</v>
      </c>
      <c r="O408" s="35">
        <v>420923</v>
      </c>
      <c r="P408" s="33" t="s">
        <v>293</v>
      </c>
      <c r="Q408" s="83" t="s">
        <v>1653</v>
      </c>
      <c r="R408" s="35" t="s">
        <v>1654</v>
      </c>
      <c r="S408" s="33">
        <v>89</v>
      </c>
      <c r="T408" s="33">
        <v>-39.4</v>
      </c>
      <c r="U408" s="99" t="s">
        <v>1257</v>
      </c>
      <c r="V408" s="100" t="s">
        <v>305</v>
      </c>
      <c r="W408" s="33"/>
      <c r="X408" s="83" t="s">
        <v>170</v>
      </c>
      <c r="Y408" s="160" t="s">
        <v>5996</v>
      </c>
    </row>
    <row r="409" spans="1:25">
      <c r="A409" s="9" t="s">
        <v>208</v>
      </c>
      <c r="B409" s="128" t="s">
        <v>986</v>
      </c>
      <c r="C409" s="117"/>
      <c r="D409" s="52">
        <v>22</v>
      </c>
      <c r="E409" s="279" t="s">
        <v>6126</v>
      </c>
      <c r="F409" s="33">
        <v>134</v>
      </c>
      <c r="G409" s="282" t="s">
        <v>6130</v>
      </c>
      <c r="H409" s="55" t="s">
        <v>292</v>
      </c>
      <c r="I409" s="83" t="s">
        <v>104</v>
      </c>
      <c r="J409" s="52">
        <v>21</v>
      </c>
      <c r="K409" s="55" t="s">
        <v>1655</v>
      </c>
      <c r="L409" s="35">
        <v>596153</v>
      </c>
      <c r="M409" s="35">
        <v>596173</v>
      </c>
      <c r="N409" s="35">
        <v>596243</v>
      </c>
      <c r="O409" s="35">
        <v>596265</v>
      </c>
      <c r="P409" s="33" t="s">
        <v>302</v>
      </c>
      <c r="Q409" s="83" t="s">
        <v>6129</v>
      </c>
      <c r="R409" s="35" t="s">
        <v>979</v>
      </c>
      <c r="S409" s="33">
        <v>112</v>
      </c>
      <c r="T409" s="33">
        <v>-38.799999999999997</v>
      </c>
      <c r="U409" s="99" t="s">
        <v>1294</v>
      </c>
      <c r="V409" s="100" t="s">
        <v>313</v>
      </c>
      <c r="W409" s="33"/>
      <c r="X409" s="84" t="s">
        <v>171</v>
      </c>
      <c r="Y409" s="160" t="s">
        <v>980</v>
      </c>
    </row>
    <row r="410" spans="1:25">
      <c r="A410" s="9" t="s">
        <v>208</v>
      </c>
      <c r="B410" s="128" t="s">
        <v>991</v>
      </c>
      <c r="C410" s="117" t="s">
        <v>289</v>
      </c>
      <c r="D410" s="33">
        <v>22</v>
      </c>
      <c r="E410" s="42" t="s">
        <v>992</v>
      </c>
      <c r="F410" s="33">
        <v>121</v>
      </c>
      <c r="G410" s="42" t="s">
        <v>1656</v>
      </c>
      <c r="H410" s="55" t="s">
        <v>292</v>
      </c>
      <c r="I410" s="83" t="s">
        <v>104</v>
      </c>
      <c r="J410" s="52">
        <v>21</v>
      </c>
      <c r="K410" s="55" t="s">
        <v>2022</v>
      </c>
      <c r="L410" s="35">
        <v>49549</v>
      </c>
      <c r="M410" s="35">
        <v>49569</v>
      </c>
      <c r="N410" s="35">
        <v>49626</v>
      </c>
      <c r="O410" s="35">
        <v>49646</v>
      </c>
      <c r="P410" s="33" t="s">
        <v>302</v>
      </c>
      <c r="Q410" s="83" t="s">
        <v>994</v>
      </c>
      <c r="R410" s="35" t="s">
        <v>995</v>
      </c>
      <c r="S410" s="33">
        <v>98</v>
      </c>
      <c r="T410" s="33">
        <v>-46</v>
      </c>
      <c r="U410" s="99" t="s">
        <v>320</v>
      </c>
      <c r="V410" s="100" t="s">
        <v>320</v>
      </c>
      <c r="W410" s="33"/>
      <c r="X410" s="83" t="s">
        <v>172</v>
      </c>
      <c r="Y410" s="160" t="s">
        <v>5996</v>
      </c>
    </row>
    <row r="411" spans="1:25">
      <c r="A411" s="22" t="s">
        <v>996</v>
      </c>
      <c r="B411" s="129"/>
      <c r="C411" s="117"/>
      <c r="D411" s="33"/>
      <c r="E411" s="43"/>
      <c r="F411" s="33"/>
      <c r="G411" s="43"/>
      <c r="H411" s="55"/>
      <c r="I411" s="84"/>
      <c r="J411" s="33"/>
      <c r="K411" s="55"/>
      <c r="L411" s="35"/>
      <c r="M411" s="35"/>
      <c r="N411" s="35"/>
      <c r="O411" s="35"/>
      <c r="P411" s="33"/>
      <c r="Q411" s="142"/>
      <c r="R411" s="35"/>
      <c r="S411" s="37"/>
      <c r="T411" s="37"/>
      <c r="U411" s="99"/>
      <c r="V411" s="100"/>
      <c r="W411" s="33"/>
      <c r="X411" s="142"/>
      <c r="Y411" s="158"/>
    </row>
    <row r="412" spans="1:25">
      <c r="A412" s="10" t="s">
        <v>256</v>
      </c>
      <c r="B412" s="130" t="s">
        <v>997</v>
      </c>
      <c r="C412" s="117"/>
      <c r="D412" s="52">
        <v>22</v>
      </c>
      <c r="E412" s="42" t="s">
        <v>6127</v>
      </c>
      <c r="F412" s="250">
        <v>123</v>
      </c>
      <c r="G412" s="282" t="s">
        <v>6132</v>
      </c>
      <c r="H412" s="55" t="s">
        <v>292</v>
      </c>
      <c r="I412" s="142" t="s">
        <v>105</v>
      </c>
      <c r="J412" s="33">
        <v>20</v>
      </c>
      <c r="K412" s="46" t="s">
        <v>1657</v>
      </c>
      <c r="L412" s="35">
        <v>522323</v>
      </c>
      <c r="M412" s="35">
        <v>522342</v>
      </c>
      <c r="N412" s="35">
        <v>522403</v>
      </c>
      <c r="O412" s="35">
        <v>522422</v>
      </c>
      <c r="P412" s="33" t="s">
        <v>293</v>
      </c>
      <c r="Q412" s="83" t="s">
        <v>6131</v>
      </c>
      <c r="R412" s="47" t="s">
        <v>1658</v>
      </c>
      <c r="S412" s="33">
        <v>100</v>
      </c>
      <c r="T412" s="33" t="s">
        <v>1659</v>
      </c>
      <c r="U412" s="99" t="s">
        <v>1325</v>
      </c>
      <c r="V412" s="100" t="s">
        <v>1325</v>
      </c>
      <c r="W412" s="33" t="s">
        <v>297</v>
      </c>
      <c r="X412" s="143" t="s">
        <v>1660</v>
      </c>
      <c r="Y412" s="160" t="s">
        <v>6134</v>
      </c>
    </row>
    <row r="413" spans="1:25">
      <c r="A413" s="10" t="s">
        <v>256</v>
      </c>
      <c r="B413" s="130" t="s">
        <v>1001</v>
      </c>
      <c r="C413" s="117"/>
      <c r="D413" s="33">
        <v>22</v>
      </c>
      <c r="E413" s="42" t="s">
        <v>6128</v>
      </c>
      <c r="F413" s="33">
        <v>131</v>
      </c>
      <c r="G413" s="282" t="s">
        <v>6133</v>
      </c>
      <c r="H413" s="55" t="s">
        <v>292</v>
      </c>
      <c r="I413" s="142" t="s">
        <v>105</v>
      </c>
      <c r="J413" s="33">
        <v>20</v>
      </c>
      <c r="K413" s="46" t="s">
        <v>1661</v>
      </c>
      <c r="L413" s="35">
        <v>215282</v>
      </c>
      <c r="M413" s="35">
        <v>215301</v>
      </c>
      <c r="N413" s="35">
        <v>215370</v>
      </c>
      <c r="O413" s="35">
        <v>215389</v>
      </c>
      <c r="P413" s="33" t="s">
        <v>293</v>
      </c>
      <c r="Q413" s="83" t="s">
        <v>1662</v>
      </c>
      <c r="R413" s="47" t="s">
        <v>1663</v>
      </c>
      <c r="S413" s="33">
        <v>108</v>
      </c>
      <c r="T413" s="33" t="s">
        <v>1664</v>
      </c>
      <c r="U413" s="99" t="s">
        <v>305</v>
      </c>
      <c r="V413" s="100" t="s">
        <v>305</v>
      </c>
      <c r="W413" s="33" t="s">
        <v>297</v>
      </c>
      <c r="X413" s="143" t="s">
        <v>1665</v>
      </c>
      <c r="Y413" s="160" t="s">
        <v>2084</v>
      </c>
    </row>
    <row r="414" spans="1:25">
      <c r="A414" s="25" t="s">
        <v>1002</v>
      </c>
      <c r="B414" s="131"/>
      <c r="C414" s="117"/>
      <c r="D414" s="33"/>
      <c r="E414" s="43"/>
      <c r="F414" s="33"/>
      <c r="G414" s="43"/>
      <c r="H414" s="55"/>
      <c r="I414" s="142"/>
      <c r="J414" s="33"/>
      <c r="K414" s="55"/>
      <c r="L414" s="35"/>
      <c r="M414" s="35"/>
      <c r="N414" s="35"/>
      <c r="O414" s="47"/>
      <c r="P414" s="33"/>
      <c r="Q414" s="142"/>
      <c r="R414" s="35"/>
      <c r="S414" s="37"/>
      <c r="T414" s="37"/>
      <c r="U414" s="99"/>
      <c r="V414" s="100"/>
      <c r="W414" s="33"/>
      <c r="X414" s="142"/>
      <c r="Y414" s="158"/>
    </row>
    <row r="415" spans="1:25">
      <c r="A415" s="30" t="s">
        <v>236</v>
      </c>
      <c r="B415" s="126" t="s">
        <v>1003</v>
      </c>
      <c r="C415" s="117"/>
      <c r="D415" s="33"/>
      <c r="E415" s="43"/>
      <c r="F415" s="33"/>
      <c r="G415" s="43"/>
      <c r="H415" s="55"/>
      <c r="I415" s="142" t="s">
        <v>6136</v>
      </c>
      <c r="J415" s="33">
        <v>21</v>
      </c>
      <c r="K415" s="268" t="s">
        <v>6138</v>
      </c>
      <c r="L415" s="35">
        <v>129900</v>
      </c>
      <c r="M415" s="35">
        <v>129920</v>
      </c>
      <c r="N415" s="35">
        <v>129837</v>
      </c>
      <c r="O415" s="47">
        <v>129921</v>
      </c>
      <c r="P415" s="33" t="s">
        <v>293</v>
      </c>
      <c r="Q415" s="142" t="s">
        <v>1666</v>
      </c>
      <c r="R415" s="35" t="s">
        <v>1667</v>
      </c>
      <c r="S415" s="37"/>
      <c r="T415" s="37" t="s">
        <v>1668</v>
      </c>
      <c r="U415" s="99" t="s">
        <v>1325</v>
      </c>
      <c r="V415" s="100" t="s">
        <v>296</v>
      </c>
      <c r="W415" s="33" t="s">
        <v>297</v>
      </c>
      <c r="X415" s="143" t="s">
        <v>1007</v>
      </c>
      <c r="Y415" s="160" t="s">
        <v>6137</v>
      </c>
    </row>
    <row r="416" spans="1:25">
      <c r="A416" s="23" t="s">
        <v>236</v>
      </c>
      <c r="B416" s="132" t="s">
        <v>1008</v>
      </c>
      <c r="C416" s="118"/>
      <c r="D416" s="52"/>
      <c r="E416" s="282"/>
      <c r="F416" s="249"/>
      <c r="G416" s="276"/>
      <c r="H416" s="55"/>
      <c r="I416" s="275" t="s">
        <v>107</v>
      </c>
      <c r="J416" s="52">
        <v>21</v>
      </c>
      <c r="K416" s="268" t="s">
        <v>6123</v>
      </c>
      <c r="L416" s="35"/>
      <c r="M416" s="35"/>
      <c r="N416" s="35"/>
      <c r="O416" s="35"/>
      <c r="P416" s="33"/>
      <c r="Q416" s="53"/>
      <c r="R416" s="47"/>
      <c r="S416" s="33"/>
      <c r="T416" s="37"/>
      <c r="U416" s="99"/>
      <c r="V416" s="100"/>
      <c r="W416" s="260" t="s">
        <v>6069</v>
      </c>
      <c r="X416" s="53"/>
      <c r="Y416" s="160" t="s">
        <v>6125</v>
      </c>
    </row>
    <row r="417" spans="1:27">
      <c r="A417" s="8" t="s">
        <v>29</v>
      </c>
      <c r="B417" s="126" t="s">
        <v>29</v>
      </c>
      <c r="C417" s="117" t="s">
        <v>289</v>
      </c>
      <c r="D417" s="33">
        <v>292</v>
      </c>
      <c r="E417" s="42" t="s">
        <v>1669</v>
      </c>
      <c r="F417" s="33">
        <v>379</v>
      </c>
      <c r="G417" s="42" t="s">
        <v>1014</v>
      </c>
      <c r="H417" s="55" t="s">
        <v>404</v>
      </c>
      <c r="I417" s="83" t="s">
        <v>109</v>
      </c>
      <c r="J417" s="33">
        <v>21</v>
      </c>
      <c r="K417" s="55" t="s">
        <v>2023</v>
      </c>
      <c r="L417" s="35">
        <v>38374</v>
      </c>
      <c r="M417" s="35">
        <v>38394</v>
      </c>
      <c r="N417" s="35">
        <v>38309</v>
      </c>
      <c r="O417" s="35">
        <v>38329</v>
      </c>
      <c r="P417" s="33" t="s">
        <v>302</v>
      </c>
      <c r="Q417" s="83" t="s">
        <v>1670</v>
      </c>
      <c r="R417" s="35" t="s">
        <v>1671</v>
      </c>
      <c r="S417" s="33">
        <v>86</v>
      </c>
      <c r="T417" s="33">
        <v>-36.799999999999997</v>
      </c>
      <c r="U417" s="99" t="s">
        <v>1268</v>
      </c>
      <c r="V417" s="100" t="s">
        <v>327</v>
      </c>
      <c r="W417" s="33"/>
      <c r="X417" s="83" t="s">
        <v>176</v>
      </c>
      <c r="Y417" s="159"/>
    </row>
    <row r="418" spans="1:27">
      <c r="A418" s="8" t="s">
        <v>29</v>
      </c>
      <c r="B418" s="126" t="s">
        <v>6385</v>
      </c>
      <c r="C418" s="117" t="s">
        <v>289</v>
      </c>
      <c r="D418" s="33">
        <v>28</v>
      </c>
      <c r="E418" s="42" t="s">
        <v>1672</v>
      </c>
      <c r="F418" s="33">
        <v>115</v>
      </c>
      <c r="G418" s="42" t="s">
        <v>1014</v>
      </c>
      <c r="H418" s="55" t="s">
        <v>404</v>
      </c>
      <c r="I418" s="83" t="s">
        <v>109</v>
      </c>
      <c r="J418" s="33">
        <v>21</v>
      </c>
      <c r="K418" s="55" t="s">
        <v>2024</v>
      </c>
      <c r="L418" s="35">
        <v>94</v>
      </c>
      <c r="M418" s="35">
        <v>114</v>
      </c>
      <c r="N418" s="35">
        <v>29</v>
      </c>
      <c r="O418" s="35">
        <v>49</v>
      </c>
      <c r="P418" s="33" t="s">
        <v>293</v>
      </c>
      <c r="Q418" s="83" t="s">
        <v>1673</v>
      </c>
      <c r="R418" s="35" t="s">
        <v>1016</v>
      </c>
      <c r="S418" s="33">
        <v>86</v>
      </c>
      <c r="T418" s="33">
        <v>-33.700000000000003</v>
      </c>
      <c r="U418" s="99" t="s">
        <v>1674</v>
      </c>
      <c r="V418" s="100" t="s">
        <v>327</v>
      </c>
      <c r="W418" s="33"/>
      <c r="X418" s="83" t="s">
        <v>176</v>
      </c>
      <c r="Y418" s="159" t="s">
        <v>6111</v>
      </c>
    </row>
    <row r="419" spans="1:27">
      <c r="A419" s="10" t="s">
        <v>33</v>
      </c>
      <c r="B419" s="130" t="s">
        <v>33</v>
      </c>
      <c r="C419" s="117"/>
      <c r="D419" s="33">
        <v>22</v>
      </c>
      <c r="E419" s="42" t="s">
        <v>1675</v>
      </c>
      <c r="F419" s="33">
        <v>124</v>
      </c>
      <c r="G419" s="42" t="s">
        <v>1676</v>
      </c>
      <c r="H419" s="55" t="s">
        <v>292</v>
      </c>
      <c r="I419" s="83" t="s">
        <v>110</v>
      </c>
      <c r="J419" s="33">
        <v>21</v>
      </c>
      <c r="K419" s="55" t="s">
        <v>2025</v>
      </c>
      <c r="L419" s="35">
        <v>749017</v>
      </c>
      <c r="M419" s="35">
        <v>749037</v>
      </c>
      <c r="N419" s="35">
        <v>749097</v>
      </c>
      <c r="O419" s="35">
        <v>749117</v>
      </c>
      <c r="P419" s="33" t="s">
        <v>293</v>
      </c>
      <c r="Q419" s="83" t="s">
        <v>1677</v>
      </c>
      <c r="R419" s="35" t="s">
        <v>1678</v>
      </c>
      <c r="S419" s="33">
        <v>101</v>
      </c>
      <c r="T419" s="33">
        <v>-30.1</v>
      </c>
      <c r="U419" s="99" t="s">
        <v>1351</v>
      </c>
      <c r="V419" s="100" t="s">
        <v>478</v>
      </c>
      <c r="W419" s="33"/>
      <c r="X419" s="83" t="s">
        <v>1021</v>
      </c>
      <c r="Y419" s="160" t="s">
        <v>460</v>
      </c>
    </row>
    <row r="420" spans="1:27">
      <c r="A420" s="22" t="s">
        <v>1022</v>
      </c>
      <c r="B420" s="129"/>
      <c r="C420" s="117"/>
      <c r="D420" s="33"/>
      <c r="E420" s="43"/>
      <c r="F420" s="33"/>
      <c r="G420" s="43"/>
      <c r="H420" s="55"/>
      <c r="I420" s="84"/>
      <c r="J420" s="33"/>
      <c r="K420" s="55"/>
      <c r="L420" s="35"/>
      <c r="M420" s="35"/>
      <c r="N420" s="35"/>
      <c r="O420" s="47"/>
      <c r="P420" s="33"/>
      <c r="Q420" s="142"/>
      <c r="R420" s="35"/>
      <c r="S420" s="37"/>
      <c r="T420" s="37"/>
      <c r="U420" s="99"/>
      <c r="V420" s="100"/>
      <c r="W420" s="33"/>
      <c r="X420" s="144"/>
      <c r="Y420" s="158"/>
    </row>
    <row r="421" spans="1:27">
      <c r="A421" s="8" t="s">
        <v>34</v>
      </c>
      <c r="B421" s="126" t="s">
        <v>1023</v>
      </c>
      <c r="C421" s="117" t="s">
        <v>289</v>
      </c>
      <c r="D421" s="33">
        <v>293</v>
      </c>
      <c r="E421" s="42" t="s">
        <v>1024</v>
      </c>
      <c r="F421" s="33">
        <v>379</v>
      </c>
      <c r="G421" s="42" t="s">
        <v>1025</v>
      </c>
      <c r="H421" s="55" t="s">
        <v>404</v>
      </c>
      <c r="I421" s="83" t="s">
        <v>112</v>
      </c>
      <c r="J421" s="33">
        <v>21</v>
      </c>
      <c r="K421" s="55" t="s">
        <v>2016</v>
      </c>
      <c r="L421" s="35">
        <v>1297730</v>
      </c>
      <c r="M421" s="35">
        <v>1297750</v>
      </c>
      <c r="N421" s="35">
        <v>1297666</v>
      </c>
      <c r="O421" s="35">
        <v>1297686</v>
      </c>
      <c r="P421" s="33" t="s">
        <v>293</v>
      </c>
      <c r="Q421" s="83" t="s">
        <v>1026</v>
      </c>
      <c r="R421" s="35" t="s">
        <v>1027</v>
      </c>
      <c r="S421" s="33">
        <v>85</v>
      </c>
      <c r="T421" s="33">
        <v>-33.19</v>
      </c>
      <c r="U421" s="99" t="s">
        <v>296</v>
      </c>
      <c r="V421" s="100" t="s">
        <v>296</v>
      </c>
      <c r="W421" s="33"/>
      <c r="X421" s="83" t="s">
        <v>1028</v>
      </c>
      <c r="Y421" s="159" t="s">
        <v>1029</v>
      </c>
    </row>
    <row r="422" spans="1:27">
      <c r="A422" s="8" t="s">
        <v>34</v>
      </c>
      <c r="B422" s="126" t="s">
        <v>1030</v>
      </c>
      <c r="C422" s="117" t="s">
        <v>289</v>
      </c>
      <c r="D422" s="33">
        <v>316</v>
      </c>
      <c r="E422" s="42" t="s">
        <v>1031</v>
      </c>
      <c r="F422" s="33">
        <v>379</v>
      </c>
      <c r="G422" s="42" t="s">
        <v>1025</v>
      </c>
      <c r="H422" s="55" t="s">
        <v>404</v>
      </c>
      <c r="I422" s="83" t="s">
        <v>112</v>
      </c>
      <c r="J422" s="33">
        <v>21</v>
      </c>
      <c r="K422" s="55" t="s">
        <v>2016</v>
      </c>
      <c r="L422" s="35">
        <v>1235200</v>
      </c>
      <c r="M422" s="35">
        <v>1235220</v>
      </c>
      <c r="N422" s="35">
        <v>1235159</v>
      </c>
      <c r="O422" s="35">
        <v>1235179</v>
      </c>
      <c r="P422" s="33" t="s">
        <v>293</v>
      </c>
      <c r="Q422" s="83" t="s">
        <v>1032</v>
      </c>
      <c r="R422" s="35" t="s">
        <v>1033</v>
      </c>
      <c r="S422" s="33">
        <v>62</v>
      </c>
      <c r="T422" s="33">
        <v>-37.6</v>
      </c>
      <c r="U422" s="99" t="s">
        <v>305</v>
      </c>
      <c r="V422" s="100" t="s">
        <v>305</v>
      </c>
      <c r="W422" s="33"/>
      <c r="X422" s="83" t="s">
        <v>161</v>
      </c>
      <c r="Y422" s="159" t="s">
        <v>1029</v>
      </c>
    </row>
    <row r="423" spans="1:27">
      <c r="A423" s="8" t="s">
        <v>34</v>
      </c>
      <c r="B423" s="126" t="s">
        <v>1034</v>
      </c>
      <c r="C423" s="117" t="s">
        <v>367</v>
      </c>
      <c r="D423" s="33">
        <v>22</v>
      </c>
      <c r="E423" s="42" t="s">
        <v>1035</v>
      </c>
      <c r="F423" s="33">
        <v>109</v>
      </c>
      <c r="G423" s="42" t="s">
        <v>1679</v>
      </c>
      <c r="H423" s="55" t="s">
        <v>404</v>
      </c>
      <c r="I423" s="83" t="s">
        <v>112</v>
      </c>
      <c r="J423" s="33">
        <v>21</v>
      </c>
      <c r="K423" s="55" t="s">
        <v>2016</v>
      </c>
      <c r="L423" s="35">
        <v>1323875</v>
      </c>
      <c r="M423" s="35">
        <v>1323895</v>
      </c>
      <c r="N423" s="35">
        <v>1323810</v>
      </c>
      <c r="O423" s="35">
        <v>1323830</v>
      </c>
      <c r="P423" s="33" t="s">
        <v>293</v>
      </c>
      <c r="Q423" s="83" t="s">
        <v>1037</v>
      </c>
      <c r="R423" s="35" t="s">
        <v>1038</v>
      </c>
      <c r="S423" s="33">
        <v>86</v>
      </c>
      <c r="T423" s="33">
        <v>-37.9</v>
      </c>
      <c r="U423" s="99" t="s">
        <v>313</v>
      </c>
      <c r="V423" s="100" t="s">
        <v>313</v>
      </c>
      <c r="W423" s="33"/>
      <c r="X423" s="83" t="s">
        <v>113</v>
      </c>
      <c r="Y423" s="159" t="s">
        <v>1029</v>
      </c>
    </row>
    <row r="424" spans="1:27">
      <c r="A424" s="8" t="s">
        <v>1680</v>
      </c>
      <c r="B424" s="126" t="s">
        <v>1039</v>
      </c>
      <c r="C424" s="117" t="s">
        <v>289</v>
      </c>
      <c r="D424" s="33">
        <v>22</v>
      </c>
      <c r="E424" s="42" t="s">
        <v>1040</v>
      </c>
      <c r="F424" s="33">
        <v>112</v>
      </c>
      <c r="G424" s="42" t="s">
        <v>1681</v>
      </c>
      <c r="H424" s="55" t="s">
        <v>292</v>
      </c>
      <c r="I424" s="83" t="s">
        <v>113</v>
      </c>
      <c r="J424" s="33">
        <v>21</v>
      </c>
      <c r="K424" s="55" t="s">
        <v>2016</v>
      </c>
      <c r="L424" s="35">
        <v>1217627</v>
      </c>
      <c r="M424" s="35">
        <v>1217647</v>
      </c>
      <c r="N424" s="35">
        <v>1217695</v>
      </c>
      <c r="O424" s="35">
        <v>1217715</v>
      </c>
      <c r="P424" s="33" t="s">
        <v>293</v>
      </c>
      <c r="Q424" s="83" t="s">
        <v>1042</v>
      </c>
      <c r="R424" s="35" t="s">
        <v>1043</v>
      </c>
      <c r="S424" s="33">
        <v>89</v>
      </c>
      <c r="T424" s="33">
        <v>-39</v>
      </c>
      <c r="U424" s="99" t="s">
        <v>320</v>
      </c>
      <c r="V424" s="100" t="s">
        <v>320</v>
      </c>
      <c r="W424" s="33"/>
      <c r="X424" s="83" t="s">
        <v>1044</v>
      </c>
      <c r="Y424" s="159" t="s">
        <v>1029</v>
      </c>
    </row>
    <row r="425" spans="1:27">
      <c r="A425" s="8" t="s">
        <v>1680</v>
      </c>
      <c r="B425" s="126" t="s">
        <v>1045</v>
      </c>
      <c r="C425" s="117" t="s">
        <v>367</v>
      </c>
      <c r="D425" s="33">
        <v>22</v>
      </c>
      <c r="E425" s="42" t="s">
        <v>1046</v>
      </c>
      <c r="F425" s="33">
        <v>119</v>
      </c>
      <c r="G425" s="42" t="s">
        <v>1682</v>
      </c>
      <c r="H425" s="55" t="s">
        <v>292</v>
      </c>
      <c r="I425" s="83" t="s">
        <v>113</v>
      </c>
      <c r="J425" s="33">
        <v>21</v>
      </c>
      <c r="K425" s="55" t="s">
        <v>2016</v>
      </c>
      <c r="L425" s="35">
        <v>1209064</v>
      </c>
      <c r="M425" s="35">
        <v>1209084</v>
      </c>
      <c r="N425" s="35">
        <v>1209122</v>
      </c>
      <c r="O425" s="35">
        <v>1209142</v>
      </c>
      <c r="P425" s="33" t="s">
        <v>293</v>
      </c>
      <c r="Q425" s="83" t="s">
        <v>1048</v>
      </c>
      <c r="R425" s="35" t="s">
        <v>1683</v>
      </c>
      <c r="S425" s="33">
        <v>96</v>
      </c>
      <c r="T425" s="33">
        <v>-36.51</v>
      </c>
      <c r="U425" s="99" t="s">
        <v>327</v>
      </c>
      <c r="V425" s="100" t="s">
        <v>1050</v>
      </c>
      <c r="W425" s="33"/>
      <c r="X425" s="83" t="s">
        <v>164</v>
      </c>
      <c r="Y425" s="159" t="s">
        <v>1029</v>
      </c>
    </row>
    <row r="426" spans="1:27">
      <c r="A426" s="8" t="s">
        <v>1680</v>
      </c>
      <c r="B426" s="126" t="s">
        <v>1051</v>
      </c>
      <c r="C426" s="117" t="s">
        <v>367</v>
      </c>
      <c r="D426" s="33">
        <v>22</v>
      </c>
      <c r="E426" s="42" t="s">
        <v>1052</v>
      </c>
      <c r="F426" s="33">
        <v>101</v>
      </c>
      <c r="G426" s="42" t="s">
        <v>1684</v>
      </c>
      <c r="H426" s="55" t="s">
        <v>292</v>
      </c>
      <c r="I426" s="83" t="s">
        <v>113</v>
      </c>
      <c r="J426" s="33">
        <v>21</v>
      </c>
      <c r="K426" s="55" t="s">
        <v>2016</v>
      </c>
      <c r="L426" s="35">
        <v>1214685</v>
      </c>
      <c r="M426" s="35">
        <v>1214705</v>
      </c>
      <c r="N426" s="35">
        <v>1214742</v>
      </c>
      <c r="O426" s="35">
        <v>1214762</v>
      </c>
      <c r="P426" s="33" t="s">
        <v>293</v>
      </c>
      <c r="Q426" s="83" t="s">
        <v>1054</v>
      </c>
      <c r="R426" s="35" t="s">
        <v>1685</v>
      </c>
      <c r="S426" s="33">
        <v>78</v>
      </c>
      <c r="T426" s="33">
        <v>-43.6</v>
      </c>
      <c r="U426" s="99" t="s">
        <v>334</v>
      </c>
      <c r="V426" s="100" t="s">
        <v>1050</v>
      </c>
      <c r="W426" s="33"/>
      <c r="X426" s="83" t="s">
        <v>164</v>
      </c>
      <c r="Y426" s="159" t="s">
        <v>1029</v>
      </c>
    </row>
    <row r="427" spans="1:27">
      <c r="A427" s="8" t="s">
        <v>1680</v>
      </c>
      <c r="B427" s="126" t="s">
        <v>1056</v>
      </c>
      <c r="C427" s="117" t="s">
        <v>367</v>
      </c>
      <c r="D427" s="33">
        <v>22</v>
      </c>
      <c r="E427" s="42" t="s">
        <v>1057</v>
      </c>
      <c r="F427" s="33">
        <v>102</v>
      </c>
      <c r="G427" s="42" t="s">
        <v>1686</v>
      </c>
      <c r="H427" s="55" t="s">
        <v>292</v>
      </c>
      <c r="I427" s="83" t="s">
        <v>113</v>
      </c>
      <c r="J427" s="33">
        <v>21</v>
      </c>
      <c r="K427" s="55" t="s">
        <v>2016</v>
      </c>
      <c r="L427" s="35">
        <v>1228870</v>
      </c>
      <c r="M427" s="35">
        <v>1228890</v>
      </c>
      <c r="N427" s="35">
        <v>1228945</v>
      </c>
      <c r="O427" s="35">
        <v>1228965</v>
      </c>
      <c r="P427" s="33" t="s">
        <v>293</v>
      </c>
      <c r="Q427" s="83" t="s">
        <v>1687</v>
      </c>
      <c r="R427" s="35" t="s">
        <v>1688</v>
      </c>
      <c r="S427" s="33">
        <v>79</v>
      </c>
      <c r="T427" s="33">
        <v>-40.1</v>
      </c>
      <c r="U427" s="99" t="s">
        <v>1277</v>
      </c>
      <c r="V427" s="100" t="s">
        <v>1050</v>
      </c>
      <c r="W427" s="33"/>
      <c r="X427" s="83" t="s">
        <v>164</v>
      </c>
      <c r="Y427" s="159" t="s">
        <v>1029</v>
      </c>
    </row>
    <row r="428" spans="1:27">
      <c r="A428" s="20" t="s">
        <v>20</v>
      </c>
      <c r="B428" s="125"/>
      <c r="C428" s="117"/>
      <c r="D428" s="33"/>
      <c r="E428" s="43"/>
      <c r="F428" s="33"/>
      <c r="G428" s="43"/>
      <c r="H428" s="55"/>
      <c r="I428" s="84"/>
      <c r="J428" s="33"/>
      <c r="K428" s="48"/>
      <c r="L428" s="35"/>
      <c r="M428" s="35"/>
      <c r="N428" s="35"/>
      <c r="O428" s="35"/>
      <c r="P428" s="33"/>
      <c r="Q428" s="144"/>
      <c r="R428" s="35"/>
      <c r="S428" s="33"/>
      <c r="T428" s="37"/>
      <c r="U428" s="99"/>
      <c r="V428" s="100"/>
      <c r="W428" s="33"/>
      <c r="X428" s="142"/>
      <c r="Y428" s="158"/>
    </row>
    <row r="429" spans="1:27">
      <c r="A429" s="9" t="s">
        <v>20</v>
      </c>
      <c r="B429" s="128" t="s">
        <v>1061</v>
      </c>
      <c r="C429" s="117" t="s">
        <v>289</v>
      </c>
      <c r="D429" s="33">
        <v>291</v>
      </c>
      <c r="E429" s="42" t="s">
        <v>1689</v>
      </c>
      <c r="F429" s="33">
        <v>379</v>
      </c>
      <c r="G429" s="42" t="s">
        <v>1690</v>
      </c>
      <c r="H429" s="55" t="s">
        <v>404</v>
      </c>
      <c r="I429" s="83" t="s">
        <v>114</v>
      </c>
      <c r="J429" s="52">
        <v>21</v>
      </c>
      <c r="K429" s="55" t="s">
        <v>2026</v>
      </c>
      <c r="L429" s="35">
        <v>11346</v>
      </c>
      <c r="M429" s="35">
        <v>11366</v>
      </c>
      <c r="N429" s="35">
        <v>11280</v>
      </c>
      <c r="O429" s="35">
        <v>11300</v>
      </c>
      <c r="P429" s="33" t="s">
        <v>302</v>
      </c>
      <c r="Q429" s="83" t="s">
        <v>1691</v>
      </c>
      <c r="R429" s="35" t="s">
        <v>1692</v>
      </c>
      <c r="S429" s="33">
        <v>87</v>
      </c>
      <c r="T429" s="33">
        <v>-39.450000000000003</v>
      </c>
      <c r="U429" s="99" t="s">
        <v>1325</v>
      </c>
      <c r="V429" s="100" t="s">
        <v>296</v>
      </c>
      <c r="W429" s="33"/>
      <c r="X429" s="83" t="s">
        <v>178</v>
      </c>
      <c r="Y429" s="160"/>
    </row>
    <row r="430" spans="1:27">
      <c r="A430" s="22" t="s">
        <v>240</v>
      </c>
      <c r="B430" s="129"/>
      <c r="C430" s="117"/>
      <c r="D430" s="33"/>
      <c r="E430" s="43"/>
      <c r="F430" s="33"/>
      <c r="G430" s="43"/>
      <c r="H430" s="55"/>
      <c r="I430" s="145"/>
      <c r="J430" s="33"/>
      <c r="K430" s="55"/>
      <c r="L430" s="35"/>
      <c r="M430" s="35"/>
      <c r="N430" s="35"/>
      <c r="O430" s="35"/>
      <c r="P430" s="33"/>
      <c r="Q430" s="142"/>
      <c r="R430" s="35"/>
      <c r="S430" s="37"/>
      <c r="T430" s="37"/>
      <c r="U430" s="99"/>
      <c r="V430" s="100"/>
      <c r="W430" s="33"/>
      <c r="X430" s="142"/>
      <c r="Y430" s="158"/>
    </row>
    <row r="431" spans="1:27">
      <c r="A431" s="8" t="s">
        <v>240</v>
      </c>
      <c r="B431" s="126" t="s">
        <v>1066</v>
      </c>
      <c r="C431" s="117" t="s">
        <v>289</v>
      </c>
      <c r="D431" s="33">
        <v>303</v>
      </c>
      <c r="E431" s="42" t="s">
        <v>1693</v>
      </c>
      <c r="F431" s="33">
        <v>379</v>
      </c>
      <c r="G431" s="42" t="s">
        <v>1068</v>
      </c>
      <c r="H431" s="55" t="s">
        <v>404</v>
      </c>
      <c r="I431" s="83" t="s">
        <v>115</v>
      </c>
      <c r="J431" s="33">
        <v>21</v>
      </c>
      <c r="K431" s="55" t="s">
        <v>1959</v>
      </c>
      <c r="L431" s="35">
        <v>1398476</v>
      </c>
      <c r="M431" s="35">
        <v>1398496</v>
      </c>
      <c r="N431" s="35">
        <v>1398422</v>
      </c>
      <c r="O431" s="35">
        <v>1398442</v>
      </c>
      <c r="P431" s="33" t="s">
        <v>293</v>
      </c>
      <c r="Q431" s="83" t="s">
        <v>1694</v>
      </c>
      <c r="R431" s="35" t="s">
        <v>1695</v>
      </c>
      <c r="S431" s="33">
        <v>75</v>
      </c>
      <c r="T431" s="33">
        <v>-32.9</v>
      </c>
      <c r="U431" s="99" t="s">
        <v>1325</v>
      </c>
      <c r="V431" s="100" t="s">
        <v>296</v>
      </c>
      <c r="W431" s="33"/>
      <c r="X431" s="83" t="s">
        <v>179</v>
      </c>
      <c r="Y431" s="160"/>
    </row>
    <row r="432" spans="1:27">
      <c r="A432" s="22" t="s">
        <v>241</v>
      </c>
      <c r="B432" s="129"/>
      <c r="C432" s="117"/>
      <c r="D432" s="33"/>
      <c r="E432" s="43"/>
      <c r="F432" s="33"/>
      <c r="G432" s="43"/>
      <c r="H432" s="55"/>
      <c r="I432" s="144"/>
      <c r="J432" s="33"/>
      <c r="K432" s="55"/>
      <c r="L432" s="35"/>
      <c r="M432" s="35"/>
      <c r="N432" s="35"/>
      <c r="O432" s="47"/>
      <c r="P432" s="33"/>
      <c r="Q432" s="142"/>
      <c r="R432" s="35"/>
      <c r="S432" s="37"/>
      <c r="T432" s="37"/>
      <c r="U432" s="99"/>
      <c r="V432" s="100"/>
      <c r="W432" s="33"/>
      <c r="X432" s="142"/>
      <c r="Y432" s="158"/>
      <c r="Z432" s="225"/>
      <c r="AA432" s="225"/>
    </row>
    <row r="433" spans="1:27">
      <c r="A433" s="8" t="s">
        <v>241</v>
      </c>
      <c r="B433" s="126" t="s">
        <v>1071</v>
      </c>
      <c r="C433" s="118"/>
      <c r="D433" s="52"/>
      <c r="E433" s="45"/>
      <c r="F433" s="52"/>
      <c r="G433" s="45"/>
      <c r="H433" s="55"/>
      <c r="I433" s="143" t="s">
        <v>116</v>
      </c>
      <c r="J433" s="33">
        <v>21</v>
      </c>
      <c r="K433" s="46" t="s">
        <v>1696</v>
      </c>
      <c r="L433" s="35">
        <v>276450</v>
      </c>
      <c r="M433" s="35">
        <v>276470</v>
      </c>
      <c r="N433" s="35" t="s">
        <v>1697</v>
      </c>
      <c r="O433" s="35"/>
      <c r="P433" s="33"/>
      <c r="Q433" s="83"/>
      <c r="R433" s="35"/>
      <c r="S433" s="33"/>
      <c r="T433" s="37"/>
      <c r="U433" s="99"/>
      <c r="V433" s="100"/>
      <c r="W433" s="260" t="s">
        <v>6069</v>
      </c>
      <c r="X433" s="84"/>
      <c r="Y433" s="159" t="s">
        <v>6112</v>
      </c>
    </row>
    <row r="434" spans="1:27">
      <c r="A434" s="22" t="s">
        <v>32</v>
      </c>
      <c r="B434" s="129"/>
      <c r="C434" s="117"/>
      <c r="D434" s="33"/>
      <c r="E434" s="43"/>
      <c r="F434" s="33"/>
      <c r="G434" s="43"/>
      <c r="H434" s="55"/>
      <c r="I434" s="145"/>
      <c r="J434" s="33"/>
      <c r="K434" s="55"/>
      <c r="L434" s="35"/>
      <c r="M434" s="35"/>
      <c r="N434" s="35"/>
      <c r="O434" s="35"/>
      <c r="P434" s="33"/>
      <c r="Q434" s="142"/>
      <c r="R434" s="35"/>
      <c r="S434" s="37"/>
      <c r="T434" s="37"/>
      <c r="U434" s="99"/>
      <c r="V434" s="101"/>
      <c r="W434" s="33"/>
      <c r="X434" s="142"/>
      <c r="Y434" s="158"/>
      <c r="Z434" s="225"/>
      <c r="AA434" s="225"/>
    </row>
    <row r="435" spans="1:27">
      <c r="A435" s="8" t="s">
        <v>32</v>
      </c>
      <c r="B435" s="126" t="s">
        <v>1076</v>
      </c>
      <c r="C435" s="117" t="s">
        <v>289</v>
      </c>
      <c r="D435" s="33">
        <v>304</v>
      </c>
      <c r="E435" s="42" t="s">
        <v>1698</v>
      </c>
      <c r="F435" s="33">
        <v>379</v>
      </c>
      <c r="G435" s="42" t="s">
        <v>1078</v>
      </c>
      <c r="H435" s="55" t="s">
        <v>404</v>
      </c>
      <c r="I435" s="83" t="s">
        <v>117</v>
      </c>
      <c r="J435" s="33">
        <v>21</v>
      </c>
      <c r="K435" s="55" t="s">
        <v>2027</v>
      </c>
      <c r="L435" s="35">
        <v>54512</v>
      </c>
      <c r="M435" s="35">
        <v>54532</v>
      </c>
      <c r="N435" s="35">
        <v>54459</v>
      </c>
      <c r="O435" s="35">
        <v>54479</v>
      </c>
      <c r="P435" s="33" t="s">
        <v>293</v>
      </c>
      <c r="Q435" s="83" t="s">
        <v>1079</v>
      </c>
      <c r="R435" s="35" t="s">
        <v>1080</v>
      </c>
      <c r="S435" s="33">
        <v>74</v>
      </c>
      <c r="T435" s="33">
        <v>-33.4</v>
      </c>
      <c r="U435" s="99" t="s">
        <v>296</v>
      </c>
      <c r="V435" s="100" t="s">
        <v>296</v>
      </c>
      <c r="W435" s="33"/>
      <c r="X435" s="83" t="s">
        <v>180</v>
      </c>
      <c r="Y435" s="160"/>
    </row>
    <row r="436" spans="1:27">
      <c r="A436" s="22" t="s">
        <v>242</v>
      </c>
      <c r="B436" s="129"/>
      <c r="C436" s="117"/>
      <c r="D436" s="33"/>
      <c r="E436" s="43"/>
      <c r="F436" s="33"/>
      <c r="G436" s="43"/>
      <c r="H436" s="55"/>
      <c r="I436" s="145"/>
      <c r="J436" s="33"/>
      <c r="K436" s="55"/>
      <c r="L436" s="35"/>
      <c r="M436" s="35"/>
      <c r="N436" s="35"/>
      <c r="O436" s="47"/>
      <c r="P436" s="33"/>
      <c r="Q436" s="142"/>
      <c r="R436" s="35"/>
      <c r="S436" s="37"/>
      <c r="T436" s="37"/>
      <c r="U436" s="99"/>
      <c r="V436" s="100"/>
      <c r="W436" s="33"/>
      <c r="X436" s="142"/>
      <c r="Y436" s="158"/>
      <c r="Z436" s="225"/>
      <c r="AA436" s="225"/>
    </row>
    <row r="437" spans="1:27">
      <c r="A437" s="8" t="s">
        <v>242</v>
      </c>
      <c r="B437" s="126" t="s">
        <v>1081</v>
      </c>
      <c r="C437" s="117" t="s">
        <v>289</v>
      </c>
      <c r="D437" s="33">
        <v>298</v>
      </c>
      <c r="E437" s="42" t="s">
        <v>1699</v>
      </c>
      <c r="F437" s="33">
        <v>379</v>
      </c>
      <c r="G437" s="42" t="s">
        <v>1700</v>
      </c>
      <c r="H437" s="55" t="s">
        <v>404</v>
      </c>
      <c r="I437" s="83" t="s">
        <v>118</v>
      </c>
      <c r="J437" s="33">
        <v>21</v>
      </c>
      <c r="K437" s="55" t="s">
        <v>2028</v>
      </c>
      <c r="L437" s="35">
        <v>190143</v>
      </c>
      <c r="M437" s="35">
        <v>190164</v>
      </c>
      <c r="N437" s="35">
        <v>190085</v>
      </c>
      <c r="O437" s="35">
        <v>190105</v>
      </c>
      <c r="P437" s="33" t="s">
        <v>302</v>
      </c>
      <c r="Q437" s="83" t="s">
        <v>1701</v>
      </c>
      <c r="R437" s="35" t="s">
        <v>1702</v>
      </c>
      <c r="S437" s="33">
        <v>80</v>
      </c>
      <c r="T437" s="33">
        <v>-33.799999999999997</v>
      </c>
      <c r="U437" s="99" t="s">
        <v>1325</v>
      </c>
      <c r="V437" s="100" t="s">
        <v>296</v>
      </c>
      <c r="W437" s="33"/>
      <c r="X437" s="83" t="s">
        <v>181</v>
      </c>
      <c r="Y437" s="160"/>
    </row>
    <row r="438" spans="1:27">
      <c r="A438" s="22" t="s">
        <v>25</v>
      </c>
      <c r="B438" s="129"/>
      <c r="C438" s="117"/>
      <c r="D438" s="33"/>
      <c r="E438" s="43"/>
      <c r="F438" s="33"/>
      <c r="G438" s="43"/>
      <c r="H438" s="55"/>
      <c r="I438" s="145"/>
      <c r="J438" s="33"/>
      <c r="K438" s="55"/>
      <c r="L438" s="35"/>
      <c r="M438" s="35"/>
      <c r="N438" s="35"/>
      <c r="O438" s="47"/>
      <c r="P438" s="33"/>
      <c r="Q438" s="142"/>
      <c r="R438" s="35"/>
      <c r="S438" s="37"/>
      <c r="T438" s="37"/>
      <c r="U438" s="99"/>
      <c r="V438" s="100"/>
      <c r="W438" s="33"/>
      <c r="X438" s="142"/>
      <c r="Y438" s="158"/>
      <c r="Z438" s="225"/>
      <c r="AA438" s="225"/>
    </row>
    <row r="439" spans="1:27">
      <c r="A439" s="8" t="s">
        <v>25</v>
      </c>
      <c r="B439" s="126" t="s">
        <v>1086</v>
      </c>
      <c r="C439" s="117" t="s">
        <v>289</v>
      </c>
      <c r="D439" s="33">
        <v>295</v>
      </c>
      <c r="E439" s="42" t="s">
        <v>1703</v>
      </c>
      <c r="F439" s="33">
        <v>379</v>
      </c>
      <c r="G439" s="42" t="s">
        <v>1704</v>
      </c>
      <c r="H439" s="55" t="s">
        <v>404</v>
      </c>
      <c r="I439" s="83" t="s">
        <v>119</v>
      </c>
      <c r="J439" s="52">
        <v>21</v>
      </c>
      <c r="K439" s="55" t="s">
        <v>1975</v>
      </c>
      <c r="L439" s="35">
        <v>1240887</v>
      </c>
      <c r="M439" s="35">
        <v>1240907</v>
      </c>
      <c r="N439" s="35">
        <v>1240825</v>
      </c>
      <c r="O439" s="35">
        <v>1240845</v>
      </c>
      <c r="P439" s="33" t="s">
        <v>293</v>
      </c>
      <c r="Q439" s="83" t="s">
        <v>1705</v>
      </c>
      <c r="R439" s="35" t="s">
        <v>1706</v>
      </c>
      <c r="S439" s="33">
        <v>83</v>
      </c>
      <c r="T439" s="33">
        <v>-31</v>
      </c>
      <c r="U439" s="99" t="s">
        <v>1325</v>
      </c>
      <c r="V439" s="100" t="s">
        <v>296</v>
      </c>
      <c r="W439" s="33"/>
      <c r="X439" s="83" t="s">
        <v>182</v>
      </c>
      <c r="Y439" s="160"/>
    </row>
    <row r="440" spans="1:27">
      <c r="A440" s="22" t="s">
        <v>1089</v>
      </c>
      <c r="B440" s="129"/>
      <c r="C440" s="117"/>
      <c r="D440" s="33"/>
      <c r="E440" s="43"/>
      <c r="F440" s="33"/>
      <c r="G440" s="43"/>
      <c r="H440" s="55"/>
      <c r="I440" s="145"/>
      <c r="J440" s="33"/>
      <c r="K440" s="55"/>
      <c r="L440" s="35"/>
      <c r="M440" s="35"/>
      <c r="N440" s="35"/>
      <c r="O440" s="35"/>
      <c r="P440" s="33"/>
      <c r="Q440" s="142"/>
      <c r="R440" s="35"/>
      <c r="S440" s="85"/>
      <c r="T440" s="37"/>
      <c r="U440" s="99"/>
      <c r="V440" s="100"/>
      <c r="W440" s="33"/>
      <c r="X440" s="142"/>
      <c r="Y440" s="158"/>
      <c r="Z440" s="225"/>
      <c r="AA440" s="225"/>
    </row>
    <row r="441" spans="1:27">
      <c r="A441" s="8" t="s">
        <v>209</v>
      </c>
      <c r="B441" s="126" t="s">
        <v>6119</v>
      </c>
      <c r="C441" s="117"/>
      <c r="D441" s="33">
        <v>22</v>
      </c>
      <c r="E441" s="59" t="s">
        <v>6061</v>
      </c>
      <c r="F441" s="33">
        <v>91</v>
      </c>
      <c r="G441" s="282" t="s">
        <v>6140</v>
      </c>
      <c r="H441" s="55" t="s">
        <v>292</v>
      </c>
      <c r="I441" s="143" t="s">
        <v>121</v>
      </c>
      <c r="J441" s="33">
        <v>21</v>
      </c>
      <c r="K441" s="55" t="s">
        <v>2029</v>
      </c>
      <c r="L441" s="35">
        <v>859985</v>
      </c>
      <c r="M441" s="35">
        <v>860005</v>
      </c>
      <c r="N441" s="35">
        <v>860032</v>
      </c>
      <c r="O441" s="35">
        <v>860052</v>
      </c>
      <c r="P441" s="33" t="s">
        <v>293</v>
      </c>
      <c r="Q441" s="83" t="s">
        <v>1091</v>
      </c>
      <c r="R441" s="35" t="s">
        <v>1092</v>
      </c>
      <c r="S441" s="85">
        <v>68</v>
      </c>
      <c r="T441" s="37" t="s">
        <v>1707</v>
      </c>
      <c r="U441" s="101" t="s">
        <v>296</v>
      </c>
      <c r="V441" s="101" t="s">
        <v>296</v>
      </c>
      <c r="W441" s="33"/>
      <c r="X441" s="143" t="s">
        <v>1093</v>
      </c>
      <c r="Y441" s="161"/>
    </row>
    <row r="442" spans="1:27">
      <c r="A442" s="8" t="s">
        <v>209</v>
      </c>
      <c r="B442" s="126" t="s">
        <v>6118</v>
      </c>
      <c r="C442" s="117"/>
      <c r="D442" s="33">
        <v>22</v>
      </c>
      <c r="E442" s="59" t="s">
        <v>6063</v>
      </c>
      <c r="F442" s="33">
        <v>91</v>
      </c>
      <c r="G442" s="282" t="s">
        <v>6139</v>
      </c>
      <c r="H442" s="55" t="s">
        <v>292</v>
      </c>
      <c r="I442" s="143" t="s">
        <v>121</v>
      </c>
      <c r="J442" s="33">
        <v>21</v>
      </c>
      <c r="K442" s="55" t="s">
        <v>2030</v>
      </c>
      <c r="L442" s="35">
        <v>306642</v>
      </c>
      <c r="M442" s="35">
        <v>306662</v>
      </c>
      <c r="N442" s="35">
        <v>306689</v>
      </c>
      <c r="O442" s="35">
        <v>306709</v>
      </c>
      <c r="P442" s="33" t="s">
        <v>302</v>
      </c>
      <c r="Q442" s="83" t="s">
        <v>1708</v>
      </c>
      <c r="R442" s="35" t="s">
        <v>1709</v>
      </c>
      <c r="S442" s="85">
        <v>68</v>
      </c>
      <c r="T442" s="37" t="s">
        <v>1710</v>
      </c>
      <c r="U442" s="101" t="s">
        <v>1257</v>
      </c>
      <c r="V442" s="101" t="s">
        <v>305</v>
      </c>
      <c r="W442" s="33"/>
      <c r="X442" s="143" t="s">
        <v>1097</v>
      </c>
      <c r="Y442" s="161"/>
    </row>
    <row r="443" spans="1:27">
      <c r="A443" s="22" t="s">
        <v>243</v>
      </c>
      <c r="B443" s="129"/>
      <c r="C443" s="117"/>
      <c r="D443" s="33"/>
      <c r="E443" s="43"/>
      <c r="F443" s="33"/>
      <c r="G443" s="43"/>
      <c r="H443" s="55"/>
      <c r="I443" s="145"/>
      <c r="J443" s="33"/>
      <c r="K443" s="55"/>
      <c r="L443" s="35"/>
      <c r="M443" s="35"/>
      <c r="N443" s="35"/>
      <c r="O443" s="47"/>
      <c r="P443" s="33"/>
      <c r="Q443" s="144"/>
      <c r="R443" s="35"/>
      <c r="S443" s="85"/>
      <c r="T443" s="37"/>
      <c r="U443" s="99"/>
      <c r="V443" s="100"/>
      <c r="W443" s="33"/>
      <c r="X443" s="142"/>
      <c r="Y443" s="158"/>
      <c r="Z443" s="225"/>
      <c r="AA443" s="225"/>
    </row>
    <row r="444" spans="1:27">
      <c r="A444" s="9" t="s">
        <v>243</v>
      </c>
      <c r="B444" s="128" t="s">
        <v>1098</v>
      </c>
      <c r="C444" s="117"/>
      <c r="D444" s="33">
        <v>22</v>
      </c>
      <c r="E444" s="42" t="s">
        <v>1711</v>
      </c>
      <c r="F444" s="33">
        <v>118</v>
      </c>
      <c r="G444" s="42" t="s">
        <v>1712</v>
      </c>
      <c r="H444" s="55" t="s">
        <v>292</v>
      </c>
      <c r="I444" s="83" t="s">
        <v>122</v>
      </c>
      <c r="J444" s="33">
        <v>21</v>
      </c>
      <c r="K444" s="55" t="s">
        <v>2031</v>
      </c>
      <c r="L444" s="35">
        <v>818451</v>
      </c>
      <c r="M444" s="35">
        <v>818471</v>
      </c>
      <c r="N444" s="35">
        <v>818525</v>
      </c>
      <c r="O444" s="35">
        <v>818545</v>
      </c>
      <c r="P444" s="33" t="s">
        <v>293</v>
      </c>
      <c r="Q444" s="83" t="s">
        <v>1713</v>
      </c>
      <c r="R444" s="35" t="s">
        <v>1102</v>
      </c>
      <c r="S444" s="85">
        <v>95</v>
      </c>
      <c r="T444" s="33">
        <v>-36.1</v>
      </c>
      <c r="U444" s="99" t="s">
        <v>1325</v>
      </c>
      <c r="V444" s="100" t="s">
        <v>296</v>
      </c>
      <c r="W444" s="33"/>
      <c r="X444" s="83" t="s">
        <v>185</v>
      </c>
      <c r="Y444" s="160"/>
    </row>
    <row r="445" spans="1:27">
      <c r="A445" s="22" t="s">
        <v>27</v>
      </c>
      <c r="B445" s="129"/>
      <c r="C445" s="117"/>
      <c r="D445" s="33"/>
      <c r="E445" s="43"/>
      <c r="F445" s="33"/>
      <c r="G445" s="43"/>
      <c r="H445" s="55"/>
      <c r="I445" s="145"/>
      <c r="J445" s="33"/>
      <c r="K445" s="55"/>
      <c r="L445" s="35"/>
      <c r="M445" s="35"/>
      <c r="N445" s="35"/>
      <c r="O445" s="47"/>
      <c r="P445" s="33"/>
      <c r="Q445" s="142"/>
      <c r="R445" s="35"/>
      <c r="S445" s="37"/>
      <c r="T445" s="37"/>
      <c r="U445" s="99"/>
      <c r="V445" s="101"/>
      <c r="W445" s="33"/>
      <c r="X445" s="142"/>
      <c r="Y445" s="158"/>
      <c r="Z445" s="225"/>
      <c r="AA445" s="225"/>
    </row>
    <row r="446" spans="1:27">
      <c r="A446" s="10" t="s">
        <v>27</v>
      </c>
      <c r="B446" s="130" t="s">
        <v>1103</v>
      </c>
      <c r="C446" s="117" t="s">
        <v>289</v>
      </c>
      <c r="D446" s="33">
        <v>310</v>
      </c>
      <c r="E446" s="42" t="s">
        <v>1714</v>
      </c>
      <c r="F446" s="33">
        <v>379</v>
      </c>
      <c r="G446" s="42" t="s">
        <v>1105</v>
      </c>
      <c r="H446" s="55" t="s">
        <v>404</v>
      </c>
      <c r="I446" s="83" t="s">
        <v>124</v>
      </c>
      <c r="J446" s="33">
        <v>24</v>
      </c>
      <c r="K446" s="55" t="s">
        <v>2032</v>
      </c>
      <c r="L446" s="35">
        <v>1181847</v>
      </c>
      <c r="M446" s="35">
        <v>1181870</v>
      </c>
      <c r="N446" s="35">
        <v>1181803</v>
      </c>
      <c r="O446" s="35">
        <v>1181826</v>
      </c>
      <c r="P446" s="33" t="s">
        <v>293</v>
      </c>
      <c r="Q446" s="83" t="s">
        <v>1715</v>
      </c>
      <c r="R446" s="35" t="s">
        <v>1716</v>
      </c>
      <c r="S446" s="33">
        <v>68</v>
      </c>
      <c r="T446" s="33">
        <v>-23.1</v>
      </c>
      <c r="U446" s="99" t="s">
        <v>1325</v>
      </c>
      <c r="V446" s="100" t="s">
        <v>296</v>
      </c>
      <c r="W446" s="33"/>
      <c r="X446" s="83" t="s">
        <v>188</v>
      </c>
      <c r="Y446" s="159"/>
    </row>
    <row r="447" spans="1:27" ht="16" thickBot="1">
      <c r="A447" s="26" t="s">
        <v>6028</v>
      </c>
      <c r="B447" s="306"/>
      <c r="C447" s="119"/>
      <c r="D447" s="62"/>
      <c r="E447" s="333"/>
      <c r="F447" s="62"/>
      <c r="G447" s="333"/>
      <c r="H447" s="86"/>
      <c r="I447" s="146"/>
      <c r="J447" s="60"/>
      <c r="K447" s="86"/>
      <c r="L447" s="61"/>
      <c r="M447" s="61"/>
      <c r="N447" s="61"/>
      <c r="O447" s="61"/>
      <c r="P447" s="62"/>
      <c r="Q447" s="146"/>
      <c r="R447" s="61"/>
      <c r="S447" s="62"/>
      <c r="T447" s="63"/>
      <c r="U447" s="102"/>
      <c r="V447" s="103"/>
      <c r="W447" s="62"/>
      <c r="X447" s="149"/>
      <c r="Y447" s="163"/>
      <c r="Z447" s="225"/>
      <c r="AA447" s="225"/>
    </row>
    <row r="448" spans="1:27">
      <c r="A448" s="27" t="s">
        <v>6027</v>
      </c>
      <c r="B448" s="134"/>
      <c r="C448" s="121"/>
      <c r="D448" s="66"/>
      <c r="E448" s="288"/>
      <c r="F448" s="66"/>
      <c r="G448" s="288"/>
      <c r="H448" s="141"/>
      <c r="I448" s="147"/>
      <c r="J448" s="66"/>
      <c r="K448" s="273"/>
      <c r="L448" s="68"/>
      <c r="M448" s="68"/>
      <c r="N448" s="68"/>
      <c r="O448" s="68"/>
      <c r="P448" s="66"/>
      <c r="Q448" s="147"/>
      <c r="R448" s="68"/>
      <c r="S448" s="66"/>
      <c r="T448" s="69"/>
      <c r="U448" s="104"/>
      <c r="V448" s="105"/>
      <c r="W448" s="66"/>
      <c r="X448" s="150"/>
      <c r="Y448" s="164"/>
      <c r="Z448" s="225"/>
      <c r="AA448" s="225"/>
    </row>
    <row r="449" spans="1:25">
      <c r="A449" s="22" t="s">
        <v>1108</v>
      </c>
      <c r="B449" s="129" t="s">
        <v>1108</v>
      </c>
      <c r="C449" s="117"/>
      <c r="D449" s="33"/>
      <c r="E449" s="43"/>
      <c r="F449" s="33"/>
      <c r="G449" s="43"/>
      <c r="H449" s="55"/>
      <c r="I449" s="145"/>
      <c r="J449" s="33"/>
      <c r="K449" s="55"/>
      <c r="L449" s="35"/>
      <c r="M449" s="35"/>
      <c r="N449" s="35"/>
      <c r="O449" s="47"/>
      <c r="P449" s="33"/>
      <c r="Q449" s="142"/>
      <c r="R449" s="35"/>
      <c r="S449" s="37"/>
      <c r="T449" s="37"/>
      <c r="U449" s="99"/>
      <c r="V449" s="100"/>
      <c r="W449" s="33"/>
      <c r="X449" s="142"/>
      <c r="Y449" s="158"/>
    </row>
    <row r="450" spans="1:25">
      <c r="A450" s="10" t="s">
        <v>1108</v>
      </c>
      <c r="B450" s="130" t="s">
        <v>1109</v>
      </c>
      <c r="C450" s="117"/>
      <c r="D450" s="33">
        <v>22</v>
      </c>
      <c r="E450" s="42" t="s">
        <v>1717</v>
      </c>
      <c r="F450" s="33">
        <v>258</v>
      </c>
      <c r="G450" s="42" t="s">
        <v>1718</v>
      </c>
      <c r="H450" s="55" t="s">
        <v>292</v>
      </c>
      <c r="I450" s="83" t="s">
        <v>123</v>
      </c>
      <c r="J450" s="52">
        <v>21</v>
      </c>
      <c r="K450" s="55" t="s">
        <v>2033</v>
      </c>
      <c r="L450" s="35">
        <v>1473</v>
      </c>
      <c r="M450" s="35">
        <v>1493</v>
      </c>
      <c r="N450" s="35">
        <v>32995</v>
      </c>
      <c r="O450" s="35">
        <v>33015</v>
      </c>
      <c r="P450" s="33" t="s">
        <v>293</v>
      </c>
      <c r="Q450" s="83" t="s">
        <v>1719</v>
      </c>
      <c r="R450" s="35" t="s">
        <v>1720</v>
      </c>
      <c r="S450" s="33">
        <v>235</v>
      </c>
      <c r="T450" s="33">
        <v>-61.8</v>
      </c>
      <c r="U450" s="99" t="s">
        <v>1287</v>
      </c>
      <c r="V450" s="100" t="s">
        <v>296</v>
      </c>
      <c r="W450" s="33"/>
      <c r="X450" s="83" t="s">
        <v>186</v>
      </c>
      <c r="Y450" s="160" t="s">
        <v>460</v>
      </c>
    </row>
    <row r="451" spans="1:25">
      <c r="A451" s="10" t="s">
        <v>1108</v>
      </c>
      <c r="B451" s="130" t="s">
        <v>1109</v>
      </c>
      <c r="C451" s="117"/>
      <c r="D451" s="33">
        <v>22</v>
      </c>
      <c r="E451" s="42" t="s">
        <v>1721</v>
      </c>
      <c r="F451" s="33">
        <v>258</v>
      </c>
      <c r="G451" s="42" t="s">
        <v>1722</v>
      </c>
      <c r="H451" s="55" t="s">
        <v>292</v>
      </c>
      <c r="I451" s="83" t="s">
        <v>123</v>
      </c>
      <c r="J451" s="52">
        <v>21</v>
      </c>
      <c r="K451" s="55" t="s">
        <v>2034</v>
      </c>
      <c r="L451" s="35">
        <v>712171</v>
      </c>
      <c r="M451" s="35">
        <v>712191</v>
      </c>
      <c r="N451" s="35">
        <v>23839</v>
      </c>
      <c r="O451" s="35">
        <v>23859</v>
      </c>
      <c r="P451" s="33" t="s">
        <v>293</v>
      </c>
      <c r="Q451" s="83" t="s">
        <v>1723</v>
      </c>
      <c r="R451" s="35" t="s">
        <v>1724</v>
      </c>
      <c r="S451" s="33">
        <v>235</v>
      </c>
      <c r="T451" s="33">
        <v>-58.37</v>
      </c>
      <c r="U451" s="99" t="s">
        <v>1725</v>
      </c>
      <c r="V451" s="100" t="s">
        <v>296</v>
      </c>
      <c r="W451" s="33"/>
      <c r="X451" s="83" t="s">
        <v>186</v>
      </c>
      <c r="Y451" s="160" t="s">
        <v>460</v>
      </c>
    </row>
    <row r="452" spans="1:25">
      <c r="A452" s="10" t="s">
        <v>1108</v>
      </c>
      <c r="B452" s="130" t="s">
        <v>1114</v>
      </c>
      <c r="C452" s="117"/>
      <c r="D452" s="33">
        <v>22</v>
      </c>
      <c r="E452" s="42" t="s">
        <v>1115</v>
      </c>
      <c r="F452" s="33">
        <v>237</v>
      </c>
      <c r="G452" s="42" t="s">
        <v>1726</v>
      </c>
      <c r="H452" s="55" t="s">
        <v>292</v>
      </c>
      <c r="I452" s="83" t="s">
        <v>123</v>
      </c>
      <c r="J452" s="52">
        <v>21</v>
      </c>
      <c r="K452" s="55" t="s">
        <v>1951</v>
      </c>
      <c r="L452" s="35">
        <v>2634356</v>
      </c>
      <c r="M452" s="35">
        <v>2634376</v>
      </c>
      <c r="N452" s="35">
        <v>2634549</v>
      </c>
      <c r="O452" s="35">
        <v>2634569</v>
      </c>
      <c r="P452" s="33" t="s">
        <v>293</v>
      </c>
      <c r="Q452" s="83" t="s">
        <v>1727</v>
      </c>
      <c r="R452" s="35" t="s">
        <v>1728</v>
      </c>
      <c r="S452" s="33">
        <v>214</v>
      </c>
      <c r="T452" s="33">
        <v>-55.2</v>
      </c>
      <c r="U452" s="99" t="s">
        <v>1330</v>
      </c>
      <c r="V452" s="100" t="s">
        <v>305</v>
      </c>
      <c r="W452" s="33"/>
      <c r="X452" s="83" t="s">
        <v>1119</v>
      </c>
      <c r="Y452" s="160" t="s">
        <v>460</v>
      </c>
    </row>
    <row r="453" spans="1:25">
      <c r="A453" s="10" t="s">
        <v>1108</v>
      </c>
      <c r="B453" s="130" t="s">
        <v>1120</v>
      </c>
      <c r="C453" s="117"/>
      <c r="D453" s="33">
        <v>22</v>
      </c>
      <c r="E453" s="42" t="s">
        <v>1121</v>
      </c>
      <c r="F453" s="33">
        <v>258</v>
      </c>
      <c r="G453" s="42" t="s">
        <v>1729</v>
      </c>
      <c r="H453" s="55" t="s">
        <v>292</v>
      </c>
      <c r="I453" s="83" t="s">
        <v>123</v>
      </c>
      <c r="J453" s="52">
        <v>21</v>
      </c>
      <c r="K453" s="55" t="s">
        <v>2035</v>
      </c>
      <c r="L453" s="35">
        <v>16505</v>
      </c>
      <c r="M453" s="35">
        <v>16525</v>
      </c>
      <c r="N453" s="35">
        <v>476</v>
      </c>
      <c r="O453" s="35">
        <v>496</v>
      </c>
      <c r="P453" s="33" t="s">
        <v>302</v>
      </c>
      <c r="Q453" s="83" t="s">
        <v>1730</v>
      </c>
      <c r="R453" s="35" t="s">
        <v>1731</v>
      </c>
      <c r="S453" s="33">
        <v>235</v>
      </c>
      <c r="T453" s="33">
        <v>-77.400000000000006</v>
      </c>
      <c r="U453" s="99" t="s">
        <v>1312</v>
      </c>
      <c r="V453" s="100" t="s">
        <v>313</v>
      </c>
      <c r="W453" s="33"/>
      <c r="X453" s="83" t="s">
        <v>1125</v>
      </c>
      <c r="Y453" s="160" t="s">
        <v>460</v>
      </c>
    </row>
    <row r="454" spans="1:25">
      <c r="A454" s="10" t="s">
        <v>1108</v>
      </c>
      <c r="B454" s="130" t="s">
        <v>1126</v>
      </c>
      <c r="C454" s="117"/>
      <c r="D454" s="33">
        <v>22</v>
      </c>
      <c r="E454" s="42" t="s">
        <v>1732</v>
      </c>
      <c r="F454" s="33">
        <v>258</v>
      </c>
      <c r="G454" s="42" t="s">
        <v>1733</v>
      </c>
      <c r="H454" s="55" t="s">
        <v>292</v>
      </c>
      <c r="I454" s="83" t="s">
        <v>123</v>
      </c>
      <c r="J454" s="52">
        <v>21</v>
      </c>
      <c r="K454" s="55" t="s">
        <v>2036</v>
      </c>
      <c r="L454" s="35">
        <v>2086136</v>
      </c>
      <c r="M454" s="35">
        <v>2086156</v>
      </c>
      <c r="N454" s="35">
        <v>165861</v>
      </c>
      <c r="O454" s="35">
        <v>165881</v>
      </c>
      <c r="P454" s="33" t="s">
        <v>302</v>
      </c>
      <c r="Q454" s="83" t="s">
        <v>1734</v>
      </c>
      <c r="R454" s="35" t="s">
        <v>1735</v>
      </c>
      <c r="S454" s="33">
        <v>235</v>
      </c>
      <c r="T454" s="33">
        <v>-74.03</v>
      </c>
      <c r="U454" s="99" t="s">
        <v>1392</v>
      </c>
      <c r="V454" s="100" t="s">
        <v>320</v>
      </c>
      <c r="W454" s="33"/>
      <c r="X454" s="83" t="s">
        <v>1131</v>
      </c>
      <c r="Y454" s="160" t="s">
        <v>460</v>
      </c>
    </row>
    <row r="455" spans="1:25">
      <c r="A455" s="10" t="s">
        <v>1108</v>
      </c>
      <c r="B455" s="130" t="s">
        <v>1132</v>
      </c>
      <c r="C455" s="117"/>
      <c r="D455" s="33">
        <v>22</v>
      </c>
      <c r="E455" s="42" t="s">
        <v>1127</v>
      </c>
      <c r="F455" s="33">
        <v>257</v>
      </c>
      <c r="G455" s="42" t="s">
        <v>1736</v>
      </c>
      <c r="H455" s="55" t="s">
        <v>292</v>
      </c>
      <c r="I455" s="83" t="s">
        <v>123</v>
      </c>
      <c r="J455" s="52">
        <v>21</v>
      </c>
      <c r="K455" s="55" t="s">
        <v>2037</v>
      </c>
      <c r="L455" s="35">
        <v>537520</v>
      </c>
      <c r="M455" s="35">
        <v>537540</v>
      </c>
      <c r="N455" s="35">
        <v>873279</v>
      </c>
      <c r="O455" s="35">
        <v>873299</v>
      </c>
      <c r="P455" s="33" t="s">
        <v>302</v>
      </c>
      <c r="Q455" s="83" t="s">
        <v>1737</v>
      </c>
      <c r="R455" s="35" t="s">
        <v>1738</v>
      </c>
      <c r="S455" s="33">
        <v>234</v>
      </c>
      <c r="T455" s="33">
        <v>-81</v>
      </c>
      <c r="U455" s="99" t="s">
        <v>1624</v>
      </c>
      <c r="V455" s="100" t="s">
        <v>327</v>
      </c>
      <c r="W455" s="33"/>
      <c r="X455" s="83" t="s">
        <v>187</v>
      </c>
      <c r="Y455" s="160" t="s">
        <v>460</v>
      </c>
    </row>
    <row r="456" spans="1:25">
      <c r="A456" s="10" t="s">
        <v>1108</v>
      </c>
      <c r="B456" s="130" t="s">
        <v>1137</v>
      </c>
      <c r="C456" s="117"/>
      <c r="D456" s="33">
        <v>22</v>
      </c>
      <c r="E456" s="42" t="s">
        <v>1739</v>
      </c>
      <c r="F456" s="33">
        <v>245</v>
      </c>
      <c r="G456" s="42" t="s">
        <v>1740</v>
      </c>
      <c r="H456" s="55" t="s">
        <v>292</v>
      </c>
      <c r="I456" s="83" t="s">
        <v>123</v>
      </c>
      <c r="J456" s="52">
        <v>21</v>
      </c>
      <c r="K456" s="55" t="s">
        <v>2038</v>
      </c>
      <c r="L456" s="35">
        <v>947527</v>
      </c>
      <c r="M456" s="35">
        <v>947547</v>
      </c>
      <c r="N456" s="35">
        <v>947729</v>
      </c>
      <c r="O456" s="35">
        <v>947748</v>
      </c>
      <c r="P456" s="33" t="s">
        <v>302</v>
      </c>
      <c r="Q456" s="83" t="s">
        <v>1741</v>
      </c>
      <c r="R456" s="35" t="s">
        <v>1742</v>
      </c>
      <c r="S456" s="33">
        <v>222</v>
      </c>
      <c r="T456" s="33">
        <v>-74.7</v>
      </c>
      <c r="U456" s="99" t="s">
        <v>1369</v>
      </c>
      <c r="V456" s="100" t="s">
        <v>334</v>
      </c>
      <c r="W456" s="33"/>
      <c r="X456" s="83" t="s">
        <v>1142</v>
      </c>
      <c r="Y456" s="160" t="s">
        <v>460</v>
      </c>
    </row>
    <row r="457" spans="1:25">
      <c r="A457" s="10" t="s">
        <v>1108</v>
      </c>
      <c r="B457" s="130" t="s">
        <v>1143</v>
      </c>
      <c r="C457" s="117"/>
      <c r="D457" s="33">
        <v>22</v>
      </c>
      <c r="E457" s="42" t="s">
        <v>1144</v>
      </c>
      <c r="F457" s="33">
        <v>230</v>
      </c>
      <c r="G457" s="42" t="s">
        <v>1743</v>
      </c>
      <c r="H457" s="55" t="s">
        <v>292</v>
      </c>
      <c r="I457" s="83" t="s">
        <v>123</v>
      </c>
      <c r="J457" s="52">
        <v>21</v>
      </c>
      <c r="K457" s="55" t="s">
        <v>2039</v>
      </c>
      <c r="L457" s="35">
        <v>97277</v>
      </c>
      <c r="M457" s="35">
        <v>97297</v>
      </c>
      <c r="N457" s="35">
        <v>974542</v>
      </c>
      <c r="O457" s="35">
        <v>974561</v>
      </c>
      <c r="P457" s="33" t="s">
        <v>293</v>
      </c>
      <c r="Q457" s="83" t="s">
        <v>1744</v>
      </c>
      <c r="R457" s="35" t="s">
        <v>1745</v>
      </c>
      <c r="S457" s="33">
        <v>207</v>
      </c>
      <c r="T457" s="33">
        <v>-65.7</v>
      </c>
      <c r="U457" s="99" t="s">
        <v>1746</v>
      </c>
      <c r="V457" s="100" t="s">
        <v>1277</v>
      </c>
      <c r="W457" s="33"/>
      <c r="X457" s="83" t="s">
        <v>1747</v>
      </c>
      <c r="Y457" s="160" t="s">
        <v>460</v>
      </c>
    </row>
    <row r="458" spans="1:25">
      <c r="A458" s="10" t="s">
        <v>1108</v>
      </c>
      <c r="B458" s="130" t="s">
        <v>1149</v>
      </c>
      <c r="C458" s="117"/>
      <c r="D458" s="33">
        <v>22</v>
      </c>
      <c r="E458" s="42" t="s">
        <v>1748</v>
      </c>
      <c r="F458" s="33">
        <v>258</v>
      </c>
      <c r="G458" s="42" t="s">
        <v>1749</v>
      </c>
      <c r="H458" s="55" t="s">
        <v>292</v>
      </c>
      <c r="I458" s="83" t="s">
        <v>123</v>
      </c>
      <c r="J458" s="52">
        <v>21</v>
      </c>
      <c r="K458" s="55" t="s">
        <v>1988</v>
      </c>
      <c r="L458" s="35">
        <v>464624</v>
      </c>
      <c r="M458" s="35">
        <v>464644</v>
      </c>
      <c r="N458" s="35">
        <v>120876</v>
      </c>
      <c r="O458" s="35">
        <v>120896</v>
      </c>
      <c r="P458" s="33" t="s">
        <v>302</v>
      </c>
      <c r="Q458" s="83" t="s">
        <v>1750</v>
      </c>
      <c r="R458" s="35" t="s">
        <v>1751</v>
      </c>
      <c r="S458" s="33">
        <v>235</v>
      </c>
      <c r="T458" s="33">
        <v>-43.76</v>
      </c>
      <c r="U458" s="99" t="s">
        <v>1752</v>
      </c>
      <c r="V458" s="100" t="s">
        <v>1374</v>
      </c>
      <c r="W458" s="33"/>
      <c r="X458" s="83" t="s">
        <v>1753</v>
      </c>
      <c r="Y458" s="160" t="s">
        <v>460</v>
      </c>
    </row>
    <row r="459" spans="1:25">
      <c r="A459" s="10" t="s">
        <v>1108</v>
      </c>
      <c r="B459" s="130" t="s">
        <v>1149</v>
      </c>
      <c r="C459" s="117"/>
      <c r="D459" s="33">
        <v>22</v>
      </c>
      <c r="E459" s="42" t="s">
        <v>1754</v>
      </c>
      <c r="F459" s="33">
        <v>266</v>
      </c>
      <c r="G459" s="42" t="s">
        <v>1755</v>
      </c>
      <c r="H459" s="55" t="s">
        <v>292</v>
      </c>
      <c r="I459" s="83" t="s">
        <v>123</v>
      </c>
      <c r="J459" s="52">
        <v>21</v>
      </c>
      <c r="K459" s="55" t="s">
        <v>2040</v>
      </c>
      <c r="L459" s="35">
        <v>380147</v>
      </c>
      <c r="M459" s="35">
        <v>380167</v>
      </c>
      <c r="N459" s="35">
        <v>626877</v>
      </c>
      <c r="O459" s="35">
        <v>626897</v>
      </c>
      <c r="P459" s="33" t="s">
        <v>302</v>
      </c>
      <c r="Q459" s="83" t="s">
        <v>1756</v>
      </c>
      <c r="R459" s="35" t="s">
        <v>1757</v>
      </c>
      <c r="S459" s="33">
        <v>243</v>
      </c>
      <c r="T459" s="33">
        <v>-45.91</v>
      </c>
      <c r="U459" s="99" t="s">
        <v>1374</v>
      </c>
      <c r="V459" s="100" t="s">
        <v>1374</v>
      </c>
      <c r="W459" s="33"/>
      <c r="X459" s="83" t="s">
        <v>1753</v>
      </c>
      <c r="Y459" s="160" t="s">
        <v>460</v>
      </c>
    </row>
    <row r="460" spans="1:25" ht="15" customHeight="1">
      <c r="A460" s="10" t="s">
        <v>1108</v>
      </c>
      <c r="B460" s="130" t="s">
        <v>1149</v>
      </c>
      <c r="C460" s="117"/>
      <c r="D460" s="33">
        <v>22</v>
      </c>
      <c r="E460" s="42" t="s">
        <v>1758</v>
      </c>
      <c r="F460" s="33">
        <v>259</v>
      </c>
      <c r="G460" s="42" t="s">
        <v>1759</v>
      </c>
      <c r="H460" s="55" t="s">
        <v>292</v>
      </c>
      <c r="I460" s="83" t="s">
        <v>123</v>
      </c>
      <c r="J460" s="52">
        <v>21</v>
      </c>
      <c r="K460" s="55" t="s">
        <v>2041</v>
      </c>
      <c r="L460" s="35">
        <v>42548</v>
      </c>
      <c r="M460" s="35">
        <v>42568</v>
      </c>
      <c r="N460" s="35">
        <v>118097</v>
      </c>
      <c r="O460" s="35">
        <v>118118</v>
      </c>
      <c r="P460" s="33" t="s">
        <v>302</v>
      </c>
      <c r="Q460" s="83" t="s">
        <v>1760</v>
      </c>
      <c r="R460" s="35" t="s">
        <v>1761</v>
      </c>
      <c r="S460" s="33">
        <v>236</v>
      </c>
      <c r="T460" s="33">
        <v>-54.82</v>
      </c>
      <c r="U460" s="99" t="s">
        <v>1762</v>
      </c>
      <c r="V460" s="100" t="s">
        <v>1374</v>
      </c>
      <c r="W460" s="33"/>
      <c r="X460" s="83" t="s">
        <v>1753</v>
      </c>
      <c r="Y460" s="160" t="s">
        <v>460</v>
      </c>
    </row>
    <row r="461" spans="1:25">
      <c r="A461" s="10" t="s">
        <v>1108</v>
      </c>
      <c r="B461" s="130" t="s">
        <v>1155</v>
      </c>
      <c r="C461" s="117"/>
      <c r="D461" s="33">
        <v>22</v>
      </c>
      <c r="E461" s="42" t="s">
        <v>1763</v>
      </c>
      <c r="F461" s="33">
        <v>258</v>
      </c>
      <c r="G461" s="42" t="s">
        <v>1764</v>
      </c>
      <c r="H461" s="55" t="s">
        <v>292</v>
      </c>
      <c r="I461" s="83" t="s">
        <v>123</v>
      </c>
      <c r="J461" s="52">
        <v>21</v>
      </c>
      <c r="K461" s="55" t="s">
        <v>2042</v>
      </c>
      <c r="L461" s="35">
        <v>379582</v>
      </c>
      <c r="M461" s="35">
        <v>379602</v>
      </c>
      <c r="N461" s="35">
        <v>379796</v>
      </c>
      <c r="O461" s="35">
        <v>379816</v>
      </c>
      <c r="P461" s="33" t="s">
        <v>293</v>
      </c>
      <c r="Q461" s="83" t="s">
        <v>1765</v>
      </c>
      <c r="R461" s="35" t="s">
        <v>1766</v>
      </c>
      <c r="S461" s="33">
        <v>235</v>
      </c>
      <c r="T461" s="33">
        <v>-46.9</v>
      </c>
      <c r="U461" s="99" t="s">
        <v>1767</v>
      </c>
      <c r="V461" s="100" t="s">
        <v>6324</v>
      </c>
      <c r="W461" s="33"/>
      <c r="X461" s="83" t="s">
        <v>1768</v>
      </c>
      <c r="Y461" s="160" t="s">
        <v>460</v>
      </c>
    </row>
    <row r="462" spans="1:25">
      <c r="A462" s="10" t="s">
        <v>1108</v>
      </c>
      <c r="B462" s="130" t="s">
        <v>1775</v>
      </c>
      <c r="C462" s="117"/>
      <c r="D462" s="33">
        <v>22</v>
      </c>
      <c r="E462" s="42" t="s">
        <v>1770</v>
      </c>
      <c r="F462" s="33">
        <v>247</v>
      </c>
      <c r="G462" s="42" t="s">
        <v>1771</v>
      </c>
      <c r="H462" s="55" t="s">
        <v>292</v>
      </c>
      <c r="I462" s="83" t="s">
        <v>123</v>
      </c>
      <c r="J462" s="52">
        <v>21</v>
      </c>
      <c r="K462" s="55" t="s">
        <v>2043</v>
      </c>
      <c r="L462" s="35">
        <v>178742</v>
      </c>
      <c r="M462" s="35">
        <v>178762</v>
      </c>
      <c r="N462" s="35">
        <v>178945</v>
      </c>
      <c r="O462" s="35">
        <v>178965</v>
      </c>
      <c r="P462" s="33" t="s">
        <v>302</v>
      </c>
      <c r="Q462" s="83" t="s">
        <v>1772</v>
      </c>
      <c r="R462" s="35" t="s">
        <v>1773</v>
      </c>
      <c r="S462" s="33">
        <v>224</v>
      </c>
      <c r="T462" s="33">
        <v>-60.9</v>
      </c>
      <c r="U462" s="99" t="s">
        <v>6281</v>
      </c>
      <c r="V462" s="99" t="s">
        <v>6281</v>
      </c>
      <c r="W462" s="33"/>
      <c r="X462" s="83" t="s">
        <v>1774</v>
      </c>
      <c r="Y462" s="160" t="s">
        <v>460</v>
      </c>
    </row>
    <row r="463" spans="1:25">
      <c r="A463" s="10" t="s">
        <v>1108</v>
      </c>
      <c r="B463" s="130" t="s">
        <v>1781</v>
      </c>
      <c r="C463" s="117"/>
      <c r="D463" s="33">
        <v>22</v>
      </c>
      <c r="E463" s="42" t="s">
        <v>1776</v>
      </c>
      <c r="F463" s="33">
        <v>147</v>
      </c>
      <c r="G463" s="42" t="s">
        <v>1777</v>
      </c>
      <c r="H463" s="55" t="s">
        <v>292</v>
      </c>
      <c r="I463" s="83" t="s">
        <v>123</v>
      </c>
      <c r="J463" s="52">
        <v>21</v>
      </c>
      <c r="K463" s="55" t="s">
        <v>2044</v>
      </c>
      <c r="L463" s="35">
        <v>43972</v>
      </c>
      <c r="M463" s="35">
        <v>43992</v>
      </c>
      <c r="N463" s="35">
        <v>44073</v>
      </c>
      <c r="O463" s="35">
        <v>44095</v>
      </c>
      <c r="P463" s="33" t="s">
        <v>293</v>
      </c>
      <c r="Q463" s="83" t="s">
        <v>1778</v>
      </c>
      <c r="R463" s="35" t="s">
        <v>1779</v>
      </c>
      <c r="S463" s="33">
        <v>124</v>
      </c>
      <c r="T463" s="33">
        <v>-24.26</v>
      </c>
      <c r="U463" s="99" t="s">
        <v>6282</v>
      </c>
      <c r="V463" s="99" t="s">
        <v>6282</v>
      </c>
      <c r="W463" s="33"/>
      <c r="X463" s="83" t="s">
        <v>1780</v>
      </c>
      <c r="Y463" s="160" t="s">
        <v>460</v>
      </c>
    </row>
    <row r="464" spans="1:25">
      <c r="A464" s="10" t="s">
        <v>1108</v>
      </c>
      <c r="B464" s="130" t="s">
        <v>1787</v>
      </c>
      <c r="C464" s="117"/>
      <c r="D464" s="33">
        <v>22</v>
      </c>
      <c r="E464" s="42" t="s">
        <v>1782</v>
      </c>
      <c r="F464" s="33">
        <v>223</v>
      </c>
      <c r="G464" s="42" t="s">
        <v>1783</v>
      </c>
      <c r="H464" s="55" t="s">
        <v>292</v>
      </c>
      <c r="I464" s="83" t="s">
        <v>123</v>
      </c>
      <c r="J464" s="52">
        <v>21</v>
      </c>
      <c r="K464" s="55" t="s">
        <v>2045</v>
      </c>
      <c r="L464" s="35">
        <v>687399</v>
      </c>
      <c r="M464" s="35">
        <v>687419</v>
      </c>
      <c r="N464" s="35">
        <v>687578</v>
      </c>
      <c r="O464" s="35">
        <v>687598</v>
      </c>
      <c r="P464" s="33" t="s">
        <v>293</v>
      </c>
      <c r="Q464" s="83" t="s">
        <v>1784</v>
      </c>
      <c r="R464" s="35" t="s">
        <v>1785</v>
      </c>
      <c r="S464" s="33">
        <v>200</v>
      </c>
      <c r="T464" s="33">
        <v>-41.3</v>
      </c>
      <c r="U464" s="99" t="s">
        <v>6280</v>
      </c>
      <c r="V464" s="99" t="s">
        <v>6280</v>
      </c>
      <c r="W464" s="33"/>
      <c r="X464" s="83" t="s">
        <v>1786</v>
      </c>
      <c r="Y464" s="160" t="s">
        <v>460</v>
      </c>
    </row>
    <row r="465" spans="1:25">
      <c r="A465" s="10" t="s">
        <v>1108</v>
      </c>
      <c r="B465" s="130" t="s">
        <v>1793</v>
      </c>
      <c r="C465" s="117"/>
      <c r="D465" s="33">
        <v>22</v>
      </c>
      <c r="E465" s="42" t="s">
        <v>1788</v>
      </c>
      <c r="F465" s="33">
        <v>204</v>
      </c>
      <c r="G465" s="42" t="s">
        <v>1789</v>
      </c>
      <c r="H465" s="55" t="s">
        <v>292</v>
      </c>
      <c r="I465" s="83" t="s">
        <v>123</v>
      </c>
      <c r="J465" s="52">
        <v>21</v>
      </c>
      <c r="K465" s="55" t="s">
        <v>1957</v>
      </c>
      <c r="L465" s="35">
        <v>2023610</v>
      </c>
      <c r="M465" s="35">
        <v>2023630</v>
      </c>
      <c r="N465" s="35">
        <v>2023769</v>
      </c>
      <c r="O465" s="35">
        <v>2023790</v>
      </c>
      <c r="P465" s="33" t="s">
        <v>302</v>
      </c>
      <c r="Q465" s="83" t="s">
        <v>1790</v>
      </c>
      <c r="R465" s="35" t="s">
        <v>1791</v>
      </c>
      <c r="S465" s="33">
        <v>181</v>
      </c>
      <c r="T465" s="33">
        <v>-32.200000000000003</v>
      </c>
      <c r="U465" s="99" t="s">
        <v>6283</v>
      </c>
      <c r="V465" s="99" t="s">
        <v>6283</v>
      </c>
      <c r="W465" s="33"/>
      <c r="X465" s="83" t="s">
        <v>1792</v>
      </c>
      <c r="Y465" s="160" t="s">
        <v>460</v>
      </c>
    </row>
    <row r="466" spans="1:25">
      <c r="A466" s="10" t="s">
        <v>1108</v>
      </c>
      <c r="B466" s="130" t="s">
        <v>1799</v>
      </c>
      <c r="C466" s="117"/>
      <c r="D466" s="33">
        <v>22</v>
      </c>
      <c r="E466" s="42" t="s">
        <v>1794</v>
      </c>
      <c r="F466" s="33">
        <v>317</v>
      </c>
      <c r="G466" s="42" t="s">
        <v>1795</v>
      </c>
      <c r="H466" s="55" t="s">
        <v>292</v>
      </c>
      <c r="I466" s="83" t="s">
        <v>123</v>
      </c>
      <c r="J466" s="52">
        <v>21</v>
      </c>
      <c r="K466" s="55" t="s">
        <v>2046</v>
      </c>
      <c r="L466" s="35">
        <v>260363</v>
      </c>
      <c r="M466" s="35">
        <v>260383</v>
      </c>
      <c r="N466" s="35">
        <v>260636</v>
      </c>
      <c r="O466" s="35">
        <v>260656</v>
      </c>
      <c r="P466" s="33" t="s">
        <v>302</v>
      </c>
      <c r="Q466" s="83" t="s">
        <v>1796</v>
      </c>
      <c r="R466" s="35" t="s">
        <v>1797</v>
      </c>
      <c r="S466" s="33">
        <v>294</v>
      </c>
      <c r="T466" s="33">
        <v>-76.5</v>
      </c>
      <c r="U466" s="99" t="s">
        <v>6284</v>
      </c>
      <c r="V466" s="99" t="s">
        <v>6284</v>
      </c>
      <c r="W466" s="33"/>
      <c r="X466" s="83" t="s">
        <v>1798</v>
      </c>
      <c r="Y466" s="160" t="s">
        <v>460</v>
      </c>
    </row>
    <row r="467" spans="1:25">
      <c r="A467" s="10" t="s">
        <v>1108</v>
      </c>
      <c r="B467" s="130" t="s">
        <v>6117</v>
      </c>
      <c r="C467" s="117"/>
      <c r="D467" s="33">
        <v>22</v>
      </c>
      <c r="E467" s="42" t="s">
        <v>1800</v>
      </c>
      <c r="F467" s="33">
        <v>243</v>
      </c>
      <c r="G467" s="42" t="s">
        <v>1801</v>
      </c>
      <c r="H467" s="55" t="s">
        <v>292</v>
      </c>
      <c r="I467" s="83" t="s">
        <v>123</v>
      </c>
      <c r="J467" s="52">
        <v>21</v>
      </c>
      <c r="K467" s="55" t="s">
        <v>2047</v>
      </c>
      <c r="L467" s="35">
        <v>2376</v>
      </c>
      <c r="M467" s="35">
        <v>2396</v>
      </c>
      <c r="N467" s="35">
        <v>1334405</v>
      </c>
      <c r="O467" s="35">
        <v>1334425</v>
      </c>
      <c r="P467" s="33" t="s">
        <v>293</v>
      </c>
      <c r="Q467" s="83" t="s">
        <v>1802</v>
      </c>
      <c r="R467" s="35" t="s">
        <v>1803</v>
      </c>
      <c r="S467" s="33">
        <v>220</v>
      </c>
      <c r="T467" s="33">
        <v>-68.5</v>
      </c>
      <c r="U467" s="99" t="s">
        <v>6285</v>
      </c>
      <c r="V467" s="99" t="s">
        <v>6285</v>
      </c>
      <c r="W467" s="33"/>
      <c r="X467" s="83" t="s">
        <v>1804</v>
      </c>
      <c r="Y467" s="160" t="s">
        <v>460</v>
      </c>
    </row>
    <row r="468" spans="1:25">
      <c r="A468" s="10" t="s">
        <v>1108</v>
      </c>
      <c r="B468" s="130" t="s">
        <v>1805</v>
      </c>
      <c r="C468" s="117"/>
      <c r="D468" s="33">
        <v>22</v>
      </c>
      <c r="E468" s="42" t="s">
        <v>1144</v>
      </c>
      <c r="F468" s="33">
        <v>230</v>
      </c>
      <c r="G468" s="42" t="s">
        <v>1806</v>
      </c>
      <c r="H468" s="55" t="s">
        <v>292</v>
      </c>
      <c r="I468" s="83" t="s">
        <v>123</v>
      </c>
      <c r="J468" s="52">
        <v>21</v>
      </c>
      <c r="K468" s="55" t="s">
        <v>2048</v>
      </c>
      <c r="L468" s="35">
        <v>9140</v>
      </c>
      <c r="M468" s="35">
        <v>9160</v>
      </c>
      <c r="N468" s="35">
        <v>9327</v>
      </c>
      <c r="O468" s="35">
        <v>9346</v>
      </c>
      <c r="P468" s="33" t="s">
        <v>293</v>
      </c>
      <c r="Q468" s="83" t="s">
        <v>1807</v>
      </c>
      <c r="R468" s="35" t="s">
        <v>1808</v>
      </c>
      <c r="S468" s="33">
        <v>207</v>
      </c>
      <c r="T468" s="33">
        <v>-55.46</v>
      </c>
      <c r="U468" s="99" t="s">
        <v>6286</v>
      </c>
      <c r="V468" s="99" t="s">
        <v>6286</v>
      </c>
      <c r="W468" s="33"/>
      <c r="X468" s="83" t="s">
        <v>1809</v>
      </c>
      <c r="Y468" s="160" t="s">
        <v>460</v>
      </c>
    </row>
    <row r="469" spans="1:25">
      <c r="A469" s="10" t="s">
        <v>1108</v>
      </c>
      <c r="B469" s="130" t="s">
        <v>1810</v>
      </c>
      <c r="C469" s="117"/>
      <c r="D469" s="33">
        <v>22</v>
      </c>
      <c r="E469" s="42" t="s">
        <v>1811</v>
      </c>
      <c r="F469" s="33">
        <v>301</v>
      </c>
      <c r="G469" s="42" t="s">
        <v>1812</v>
      </c>
      <c r="H469" s="55" t="s">
        <v>292</v>
      </c>
      <c r="I469" s="83" t="s">
        <v>123</v>
      </c>
      <c r="J469" s="52">
        <v>21</v>
      </c>
      <c r="K469" s="55" t="s">
        <v>2049</v>
      </c>
      <c r="L469" s="35">
        <v>149212</v>
      </c>
      <c r="M469" s="35">
        <v>149232</v>
      </c>
      <c r="N469" s="35">
        <v>1781541</v>
      </c>
      <c r="O469" s="35">
        <v>1781562</v>
      </c>
      <c r="P469" s="33" t="s">
        <v>293</v>
      </c>
      <c r="Q469" s="83" t="s">
        <v>1813</v>
      </c>
      <c r="R469" s="35" t="s">
        <v>1814</v>
      </c>
      <c r="S469" s="33">
        <v>278</v>
      </c>
      <c r="T469" s="33">
        <v>-49.2</v>
      </c>
      <c r="U469" s="99" t="s">
        <v>6287</v>
      </c>
      <c r="V469" s="99" t="s">
        <v>6287</v>
      </c>
      <c r="W469" s="33"/>
      <c r="X469" s="83" t="s">
        <v>1815</v>
      </c>
      <c r="Y469" s="160" t="s">
        <v>460</v>
      </c>
    </row>
    <row r="470" spans="1:25">
      <c r="A470" s="10" t="s">
        <v>1108</v>
      </c>
      <c r="B470" s="130" t="s">
        <v>1816</v>
      </c>
      <c r="C470" s="117"/>
      <c r="D470" s="33">
        <v>22</v>
      </c>
      <c r="E470" s="42" t="s">
        <v>1817</v>
      </c>
      <c r="F470" s="33">
        <v>219</v>
      </c>
      <c r="G470" s="42" t="s">
        <v>1818</v>
      </c>
      <c r="H470" s="55" t="s">
        <v>292</v>
      </c>
      <c r="I470" s="83" t="s">
        <v>123</v>
      </c>
      <c r="J470" s="52">
        <v>21</v>
      </c>
      <c r="K470" s="55" t="s">
        <v>2050</v>
      </c>
      <c r="L470" s="35">
        <v>166592</v>
      </c>
      <c r="M470" s="35">
        <v>166612</v>
      </c>
      <c r="N470" s="411">
        <v>166767</v>
      </c>
      <c r="O470" s="411">
        <v>166787</v>
      </c>
      <c r="P470" s="33" t="s">
        <v>293</v>
      </c>
      <c r="Q470" s="83" t="s">
        <v>1819</v>
      </c>
      <c r="R470" s="35" t="s">
        <v>1820</v>
      </c>
      <c r="S470" s="33">
        <v>196</v>
      </c>
      <c r="T470" s="33">
        <v>-49.79</v>
      </c>
      <c r="U470" s="99" t="s">
        <v>6288</v>
      </c>
      <c r="V470" s="100" t="s">
        <v>6290</v>
      </c>
      <c r="W470" s="33"/>
      <c r="X470" s="83" t="s">
        <v>1821</v>
      </c>
      <c r="Y470" s="160" t="s">
        <v>460</v>
      </c>
    </row>
    <row r="471" spans="1:25">
      <c r="A471" s="10" t="s">
        <v>1108</v>
      </c>
      <c r="B471" s="139" t="s">
        <v>1822</v>
      </c>
      <c r="C471" s="117"/>
      <c r="D471" s="33">
        <v>22</v>
      </c>
      <c r="E471" s="42" t="s">
        <v>1823</v>
      </c>
      <c r="F471" s="33">
        <v>214</v>
      </c>
      <c r="G471" s="42" t="s">
        <v>1824</v>
      </c>
      <c r="H471" s="55" t="s">
        <v>292</v>
      </c>
      <c r="I471" s="83" t="s">
        <v>123</v>
      </c>
      <c r="J471" s="52">
        <v>21</v>
      </c>
      <c r="K471" s="55" t="s">
        <v>2051</v>
      </c>
      <c r="L471" s="35">
        <v>29714</v>
      </c>
      <c r="M471" s="35">
        <v>29734</v>
      </c>
      <c r="N471" s="35">
        <v>29885</v>
      </c>
      <c r="O471" s="35">
        <v>29904</v>
      </c>
      <c r="P471" s="33" t="s">
        <v>302</v>
      </c>
      <c r="Q471" s="83" t="s">
        <v>1825</v>
      </c>
      <c r="R471" s="35" t="s">
        <v>1826</v>
      </c>
      <c r="S471" s="33">
        <v>191</v>
      </c>
      <c r="T471" s="33">
        <v>-45.1</v>
      </c>
      <c r="U471" s="99" t="s">
        <v>6289</v>
      </c>
      <c r="V471" s="100" t="s">
        <v>6290</v>
      </c>
      <c r="W471" s="33"/>
      <c r="X471" s="83" t="s">
        <v>1821</v>
      </c>
      <c r="Y471" s="160" t="s">
        <v>460</v>
      </c>
    </row>
    <row r="472" spans="1:25" ht="16" thickBot="1">
      <c r="A472" s="26" t="s">
        <v>6154</v>
      </c>
      <c r="B472" s="133"/>
      <c r="C472" s="119"/>
      <c r="D472" s="62"/>
      <c r="E472" s="72"/>
      <c r="F472" s="62"/>
      <c r="G472" s="72"/>
      <c r="H472" s="86"/>
      <c r="I472" s="70"/>
      <c r="J472" s="62"/>
      <c r="K472" s="71"/>
      <c r="L472" s="61"/>
      <c r="M472" s="61"/>
      <c r="N472" s="61"/>
      <c r="O472" s="61"/>
      <c r="P472" s="62"/>
      <c r="Q472" s="299"/>
      <c r="R472" s="61"/>
      <c r="S472" s="62"/>
      <c r="T472" s="63"/>
      <c r="U472" s="102"/>
      <c r="V472" s="103"/>
      <c r="W472" s="62"/>
      <c r="X472" s="151"/>
      <c r="Y472" s="163"/>
    </row>
    <row r="473" spans="1:25">
      <c r="A473" s="290" t="s">
        <v>6026</v>
      </c>
      <c r="B473" s="304"/>
      <c r="C473" s="121"/>
      <c r="D473" s="66"/>
      <c r="E473" s="291"/>
      <c r="F473" s="66"/>
      <c r="G473" s="291"/>
      <c r="H473" s="141"/>
      <c r="I473" s="298"/>
      <c r="J473" s="73"/>
      <c r="K473" s="281"/>
      <c r="L473" s="68"/>
      <c r="M473" s="68"/>
      <c r="N473" s="68"/>
      <c r="O473" s="68"/>
      <c r="P473" s="66"/>
      <c r="Q473" s="157"/>
      <c r="R473" s="68"/>
      <c r="S473" s="66"/>
      <c r="T473" s="69"/>
      <c r="U473" s="104"/>
      <c r="V473" s="105"/>
      <c r="W473" s="66"/>
      <c r="X473" s="152"/>
      <c r="Y473" s="164"/>
    </row>
    <row r="474" spans="1:25">
      <c r="A474" s="6" t="s">
        <v>2064</v>
      </c>
      <c r="B474" s="135" t="s">
        <v>6222</v>
      </c>
      <c r="C474" s="117"/>
      <c r="D474" s="354" t="s">
        <v>6215</v>
      </c>
      <c r="E474" s="43"/>
      <c r="F474" s="33"/>
      <c r="G474" s="43"/>
      <c r="H474" s="40"/>
      <c r="I474" s="45" t="s">
        <v>2054</v>
      </c>
      <c r="J474" s="52">
        <v>21</v>
      </c>
      <c r="K474" s="35" t="s">
        <v>1226</v>
      </c>
      <c r="L474" s="35"/>
      <c r="M474" s="74" t="s">
        <v>1227</v>
      </c>
      <c r="N474" s="47"/>
      <c r="O474" s="68"/>
      <c r="P474" s="437"/>
      <c r="Q474" s="83" t="s">
        <v>6293</v>
      </c>
      <c r="R474" s="33"/>
      <c r="S474" s="33"/>
      <c r="T474" s="69"/>
      <c r="U474" s="101" t="s">
        <v>296</v>
      </c>
      <c r="V474" s="101" t="s">
        <v>296</v>
      </c>
      <c r="W474" s="38" t="s">
        <v>2</v>
      </c>
      <c r="X474" s="348" t="s">
        <v>6169</v>
      </c>
      <c r="Y474" s="158"/>
    </row>
    <row r="475" spans="1:25">
      <c r="A475" s="380" t="s">
        <v>314</v>
      </c>
      <c r="B475" s="135" t="s">
        <v>6223</v>
      </c>
      <c r="C475" s="117"/>
      <c r="D475" s="33"/>
      <c r="E475" s="43"/>
      <c r="F475" s="33"/>
      <c r="G475" s="43"/>
      <c r="H475" s="40"/>
      <c r="I475" s="381" t="s">
        <v>314</v>
      </c>
      <c r="J475" s="52"/>
      <c r="K475" s="35"/>
      <c r="L475" s="35"/>
      <c r="M475" s="74"/>
      <c r="N475" s="47"/>
      <c r="O475" s="68"/>
      <c r="P475" s="437"/>
      <c r="Q475" s="83" t="s">
        <v>6340</v>
      </c>
      <c r="R475" s="33"/>
      <c r="S475" s="33"/>
      <c r="T475" s="69"/>
      <c r="U475" s="101" t="s">
        <v>1257</v>
      </c>
      <c r="V475" s="101" t="s">
        <v>6325</v>
      </c>
      <c r="W475" s="38" t="s">
        <v>297</v>
      </c>
      <c r="X475" s="348" t="s">
        <v>6363</v>
      </c>
      <c r="Y475" s="158"/>
    </row>
    <row r="476" spans="1:25">
      <c r="A476" s="380" t="s">
        <v>314</v>
      </c>
      <c r="B476" s="135" t="s">
        <v>6224</v>
      </c>
      <c r="C476" s="117"/>
      <c r="D476" s="33"/>
      <c r="E476" s="43"/>
      <c r="F476" s="33"/>
      <c r="G476" s="43"/>
      <c r="H476" s="40"/>
      <c r="I476" s="381" t="s">
        <v>314</v>
      </c>
      <c r="J476" s="52"/>
      <c r="K476" s="35"/>
      <c r="L476" s="35"/>
      <c r="M476" s="74"/>
      <c r="N476" s="47"/>
      <c r="O476" s="68"/>
      <c r="P476" s="437"/>
      <c r="Q476" s="83" t="s">
        <v>6341</v>
      </c>
      <c r="R476" s="33"/>
      <c r="S476" s="33"/>
      <c r="T476" s="69"/>
      <c r="U476" s="101" t="s">
        <v>1294</v>
      </c>
      <c r="V476" s="101" t="s">
        <v>6325</v>
      </c>
      <c r="W476" s="38" t="s">
        <v>297</v>
      </c>
      <c r="X476" s="348" t="s">
        <v>6363</v>
      </c>
      <c r="Y476" s="158"/>
    </row>
    <row r="477" spans="1:25">
      <c r="A477" s="380" t="s">
        <v>314</v>
      </c>
      <c r="B477" s="135" t="s">
        <v>6225</v>
      </c>
      <c r="C477" s="117"/>
      <c r="D477" s="33"/>
      <c r="E477" s="43"/>
      <c r="F477" s="33"/>
      <c r="G477" s="43"/>
      <c r="H477" s="40"/>
      <c r="I477" s="381" t="s">
        <v>314</v>
      </c>
      <c r="J477" s="52"/>
      <c r="K477" s="35"/>
      <c r="L477" s="35"/>
      <c r="M477" s="74"/>
      <c r="N477" s="47"/>
      <c r="O477" s="68"/>
      <c r="P477" s="437"/>
      <c r="Q477" s="83" t="s">
        <v>6342</v>
      </c>
      <c r="R477" s="33"/>
      <c r="S477" s="33"/>
      <c r="T477" s="69"/>
      <c r="U477" s="101" t="s">
        <v>1264</v>
      </c>
      <c r="V477" s="101" t="s">
        <v>320</v>
      </c>
      <c r="W477" s="38" t="s">
        <v>297</v>
      </c>
      <c r="X477" s="348" t="s">
        <v>6172</v>
      </c>
      <c r="Y477" s="158"/>
    </row>
    <row r="478" spans="1:25">
      <c r="A478" s="380" t="s">
        <v>314</v>
      </c>
      <c r="B478" s="135" t="s">
        <v>6226</v>
      </c>
      <c r="C478" s="117"/>
      <c r="D478" s="33"/>
      <c r="E478" s="43"/>
      <c r="F478" s="33"/>
      <c r="G478" s="43"/>
      <c r="H478" s="40"/>
      <c r="I478" s="381" t="s">
        <v>314</v>
      </c>
      <c r="J478" s="52"/>
      <c r="K478" s="35"/>
      <c r="L478" s="35"/>
      <c r="M478" s="74"/>
      <c r="N478" s="47"/>
      <c r="O478" s="68"/>
      <c r="P478" s="437"/>
      <c r="Q478" s="83" t="s">
        <v>6343</v>
      </c>
      <c r="R478" s="33"/>
      <c r="S478" s="33"/>
      <c r="T478" s="69"/>
      <c r="U478" s="101" t="s">
        <v>1268</v>
      </c>
      <c r="V478" s="101" t="s">
        <v>327</v>
      </c>
      <c r="W478" s="351" t="s">
        <v>6212</v>
      </c>
      <c r="X478" s="45" t="s">
        <v>6333</v>
      </c>
      <c r="Y478" s="158"/>
    </row>
    <row r="479" spans="1:25">
      <c r="A479" s="9" t="s">
        <v>2065</v>
      </c>
      <c r="B479" s="128" t="s">
        <v>6227</v>
      </c>
      <c r="C479" s="118"/>
      <c r="D479" s="52"/>
      <c r="E479" s="78"/>
      <c r="F479" s="52"/>
      <c r="G479" s="256"/>
      <c r="H479" s="41"/>
      <c r="I479" s="75" t="s">
        <v>2055</v>
      </c>
      <c r="J479" s="52">
        <v>21</v>
      </c>
      <c r="K479" s="35" t="s">
        <v>6173</v>
      </c>
      <c r="L479" s="257"/>
      <c r="M479" s="223" t="s">
        <v>1229</v>
      </c>
      <c r="N479" s="269"/>
      <c r="O479" s="68"/>
      <c r="P479" s="437"/>
      <c r="Q479" s="83" t="s">
        <v>6344</v>
      </c>
      <c r="R479" s="52"/>
      <c r="S479" s="52"/>
      <c r="T479" s="69"/>
      <c r="U479" s="430" t="s">
        <v>1325</v>
      </c>
      <c r="V479" s="430" t="s">
        <v>296</v>
      </c>
      <c r="W479" s="226" t="s">
        <v>2</v>
      </c>
      <c r="X479" s="45" t="s">
        <v>153</v>
      </c>
      <c r="Y479" s="162"/>
    </row>
    <row r="480" spans="1:25">
      <c r="A480" s="380" t="s">
        <v>314</v>
      </c>
      <c r="B480" s="128" t="s">
        <v>6228</v>
      </c>
      <c r="C480" s="118"/>
      <c r="D480" s="52"/>
      <c r="E480" s="78"/>
      <c r="F480" s="52"/>
      <c r="G480" s="256"/>
      <c r="H480" s="41"/>
      <c r="I480" s="381" t="s">
        <v>314</v>
      </c>
      <c r="J480" s="33"/>
      <c r="K480" s="33"/>
      <c r="L480" s="257"/>
      <c r="M480" s="33"/>
      <c r="N480" s="269"/>
      <c r="O480" s="68"/>
      <c r="P480" s="437"/>
      <c r="Q480" s="83" t="s">
        <v>6345</v>
      </c>
      <c r="R480" s="52"/>
      <c r="S480" s="52"/>
      <c r="T480" s="69"/>
      <c r="U480" s="430" t="s">
        <v>1257</v>
      </c>
      <c r="V480" s="430" t="s">
        <v>305</v>
      </c>
      <c r="W480" s="226" t="s">
        <v>449</v>
      </c>
      <c r="X480" s="13" t="s">
        <v>151</v>
      </c>
      <c r="Y480" s="162"/>
    </row>
    <row r="481" spans="1:25">
      <c r="A481" s="380" t="s">
        <v>314</v>
      </c>
      <c r="B481" s="128" t="s">
        <v>6229</v>
      </c>
      <c r="C481" s="118"/>
      <c r="D481" s="52"/>
      <c r="E481" s="78"/>
      <c r="F481" s="52"/>
      <c r="G481" s="256"/>
      <c r="H481" s="41"/>
      <c r="I481" s="381" t="s">
        <v>314</v>
      </c>
      <c r="J481" s="33"/>
      <c r="K481" s="33"/>
      <c r="L481" s="257"/>
      <c r="M481" s="33"/>
      <c r="N481" s="269"/>
      <c r="O481" s="68"/>
      <c r="P481" s="437"/>
      <c r="Q481" s="83" t="s">
        <v>6346</v>
      </c>
      <c r="R481" s="52"/>
      <c r="S481" s="52"/>
      <c r="T481" s="69"/>
      <c r="U481" s="430" t="s">
        <v>1294</v>
      </c>
      <c r="V481" s="430" t="s">
        <v>1294</v>
      </c>
      <c r="W481" s="226" t="s">
        <v>307</v>
      </c>
      <c r="X481" s="434" t="s">
        <v>152</v>
      </c>
      <c r="Y481" s="346"/>
    </row>
    <row r="482" spans="1:25">
      <c r="A482" s="222" t="s">
        <v>2066</v>
      </c>
      <c r="B482" s="229" t="s">
        <v>6230</v>
      </c>
      <c r="C482" s="118"/>
      <c r="D482" s="52"/>
      <c r="E482" s="78"/>
      <c r="F482" s="52"/>
      <c r="G482" s="78"/>
      <c r="H482" s="41"/>
      <c r="I482" s="107" t="s">
        <v>6120</v>
      </c>
      <c r="J482" s="52">
        <v>20</v>
      </c>
      <c r="K482" s="46" t="s">
        <v>1231</v>
      </c>
      <c r="L482" s="47"/>
      <c r="M482" s="223" t="s">
        <v>1232</v>
      </c>
      <c r="N482" s="47"/>
      <c r="O482" s="68"/>
      <c r="P482" s="437"/>
      <c r="Q482" s="83" t="s">
        <v>6298</v>
      </c>
      <c r="R482" s="52"/>
      <c r="S482" s="52"/>
      <c r="T482" s="69"/>
      <c r="U482" s="101" t="s">
        <v>348</v>
      </c>
      <c r="V482" s="101" t="s">
        <v>754</v>
      </c>
      <c r="W482" s="38" t="s">
        <v>2</v>
      </c>
      <c r="X482" s="348" t="s">
        <v>6175</v>
      </c>
      <c r="Y482" s="161"/>
    </row>
    <row r="483" spans="1:25">
      <c r="A483" s="380" t="s">
        <v>314</v>
      </c>
      <c r="B483" s="229" t="s">
        <v>6231</v>
      </c>
      <c r="C483" s="118"/>
      <c r="D483" s="52"/>
      <c r="E483" s="78"/>
      <c r="F483" s="52"/>
      <c r="G483" s="78"/>
      <c r="H483" s="41"/>
      <c r="I483" s="381" t="s">
        <v>314</v>
      </c>
      <c r="J483" s="52"/>
      <c r="K483" s="52"/>
      <c r="L483" s="47"/>
      <c r="M483" s="52"/>
      <c r="N483" s="47"/>
      <c r="O483" s="68"/>
      <c r="P483" s="437"/>
      <c r="Q483" s="83" t="s">
        <v>6300</v>
      </c>
      <c r="R483" s="52"/>
      <c r="S483" s="52"/>
      <c r="T483" s="69"/>
      <c r="U483" s="101" t="s">
        <v>355</v>
      </c>
      <c r="V483" s="101" t="s">
        <v>754</v>
      </c>
      <c r="W483" s="38" t="s">
        <v>314</v>
      </c>
      <c r="X483" s="349" t="s">
        <v>6175</v>
      </c>
      <c r="Y483" s="161"/>
    </row>
    <row r="484" spans="1:25">
      <c r="A484" s="227" t="s">
        <v>2067</v>
      </c>
      <c r="B484" s="128" t="s">
        <v>6232</v>
      </c>
      <c r="C484" s="118"/>
      <c r="D484" s="52"/>
      <c r="E484" s="78"/>
      <c r="F484" s="52"/>
      <c r="G484" s="78"/>
      <c r="H484" s="41"/>
      <c r="I484" s="228" t="s">
        <v>2056</v>
      </c>
      <c r="J484" s="52">
        <v>21</v>
      </c>
      <c r="K484" s="46" t="s">
        <v>6176</v>
      </c>
      <c r="L484" s="47"/>
      <c r="M484" s="223" t="s">
        <v>1229</v>
      </c>
      <c r="N484" s="223"/>
      <c r="O484" s="68"/>
      <c r="P484" s="437"/>
      <c r="Q484" s="83" t="s">
        <v>6299</v>
      </c>
      <c r="R484" s="52"/>
      <c r="S484" s="52"/>
      <c r="T484" s="69"/>
      <c r="U484" s="431" t="s">
        <v>348</v>
      </c>
      <c r="V484" s="431" t="s">
        <v>348</v>
      </c>
      <c r="W484" s="38" t="s">
        <v>297</v>
      </c>
      <c r="X484" s="348" t="s">
        <v>6177</v>
      </c>
      <c r="Y484" s="162"/>
    </row>
    <row r="485" spans="1:25">
      <c r="A485" s="222" t="s">
        <v>2068</v>
      </c>
      <c r="B485" s="229" t="s">
        <v>6233</v>
      </c>
      <c r="C485" s="118"/>
      <c r="D485" s="52"/>
      <c r="E485" s="78"/>
      <c r="F485" s="52"/>
      <c r="G485" s="78"/>
      <c r="H485" s="41"/>
      <c r="I485" s="230" t="s">
        <v>6121</v>
      </c>
      <c r="J485" s="52">
        <v>19</v>
      </c>
      <c r="K485" s="47" t="s">
        <v>6008</v>
      </c>
      <c r="L485" s="47"/>
      <c r="M485" s="223" t="s">
        <v>1233</v>
      </c>
      <c r="N485" s="271"/>
      <c r="O485" s="68"/>
      <c r="P485" s="437"/>
      <c r="Q485" s="83" t="s">
        <v>6347</v>
      </c>
      <c r="R485" s="52"/>
      <c r="S485" s="52"/>
      <c r="T485" s="69"/>
      <c r="U485" s="432" t="s">
        <v>1325</v>
      </c>
      <c r="V485" s="432" t="s">
        <v>296</v>
      </c>
      <c r="W485" s="38" t="s">
        <v>2</v>
      </c>
      <c r="X485" s="348" t="s">
        <v>6178</v>
      </c>
      <c r="Y485" s="161"/>
    </row>
    <row r="486" spans="1:25">
      <c r="A486" s="380" t="s">
        <v>314</v>
      </c>
      <c r="B486" s="229" t="s">
        <v>6234</v>
      </c>
      <c r="C486" s="118"/>
      <c r="D486" s="52"/>
      <c r="E486" s="78"/>
      <c r="F486" s="52"/>
      <c r="G486" s="78"/>
      <c r="H486" s="41"/>
      <c r="I486" s="381" t="s">
        <v>314</v>
      </c>
      <c r="J486" s="52"/>
      <c r="K486" s="33"/>
      <c r="L486" s="47"/>
      <c r="M486" s="223"/>
      <c r="N486" s="271"/>
      <c r="O486" s="68"/>
      <c r="P486" s="437"/>
      <c r="Q486" s="83" t="s">
        <v>6348</v>
      </c>
      <c r="R486" s="52"/>
      <c r="S486" s="52"/>
      <c r="T486" s="69"/>
      <c r="U486" s="432" t="s">
        <v>1257</v>
      </c>
      <c r="V486" s="432" t="s">
        <v>785</v>
      </c>
      <c r="W486" s="38" t="s">
        <v>5984</v>
      </c>
      <c r="X486" s="348" t="s">
        <v>6179</v>
      </c>
      <c r="Y486" s="161"/>
    </row>
    <row r="487" spans="1:25">
      <c r="A487" s="380" t="s">
        <v>314</v>
      </c>
      <c r="B487" s="229" t="s">
        <v>6235</v>
      </c>
      <c r="C487" s="118"/>
      <c r="D487" s="52"/>
      <c r="E487" s="78"/>
      <c r="F487" s="52"/>
      <c r="G487" s="78"/>
      <c r="H487" s="41"/>
      <c r="I487" s="381" t="s">
        <v>314</v>
      </c>
      <c r="J487" s="52"/>
      <c r="K487" s="33"/>
      <c r="L487" s="47"/>
      <c r="M487" s="223"/>
      <c r="N487" s="271"/>
      <c r="O487" s="68"/>
      <c r="P487" s="437"/>
      <c r="Q487" s="83" t="s">
        <v>6349</v>
      </c>
      <c r="R487" s="52"/>
      <c r="S487" s="52"/>
      <c r="T487" s="69"/>
      <c r="U487" s="432" t="s">
        <v>1294</v>
      </c>
      <c r="V487" s="432" t="s">
        <v>785</v>
      </c>
      <c r="W487" s="38" t="s">
        <v>314</v>
      </c>
      <c r="X487" s="348" t="s">
        <v>6179</v>
      </c>
      <c r="Y487" s="161"/>
    </row>
    <row r="488" spans="1:25">
      <c r="A488" s="380" t="s">
        <v>314</v>
      </c>
      <c r="B488" s="229" t="s">
        <v>6236</v>
      </c>
      <c r="C488" s="118"/>
      <c r="D488" s="52"/>
      <c r="E488" s="78"/>
      <c r="F488" s="52"/>
      <c r="G488" s="78"/>
      <c r="H488" s="41"/>
      <c r="I488" s="381" t="s">
        <v>314</v>
      </c>
      <c r="J488" s="52"/>
      <c r="K488" s="33"/>
      <c r="L488" s="47"/>
      <c r="M488" s="223"/>
      <c r="N488" s="271"/>
      <c r="O488" s="68"/>
      <c r="P488" s="437"/>
      <c r="Q488" s="83" t="s">
        <v>6349</v>
      </c>
      <c r="R488" s="52"/>
      <c r="S488" s="52"/>
      <c r="T488" s="69"/>
      <c r="U488" s="432" t="s">
        <v>1264</v>
      </c>
      <c r="V488" s="432" t="s">
        <v>1264</v>
      </c>
      <c r="W488" s="351" t="s">
        <v>6212</v>
      </c>
      <c r="X488" s="348" t="s">
        <v>6179</v>
      </c>
    </row>
    <row r="489" spans="1:25">
      <c r="A489" s="380" t="s">
        <v>314</v>
      </c>
      <c r="B489" s="229" t="s">
        <v>6237</v>
      </c>
      <c r="C489" s="118"/>
      <c r="D489" s="52"/>
      <c r="E489" s="78"/>
      <c r="F489" s="52"/>
      <c r="G489" s="78"/>
      <c r="H489" s="41"/>
      <c r="I489" s="381" t="s">
        <v>314</v>
      </c>
      <c r="J489" s="52"/>
      <c r="K489" s="33"/>
      <c r="L489" s="47"/>
      <c r="M489" s="223"/>
      <c r="N489" s="271"/>
      <c r="O489" s="68"/>
      <c r="P489" s="437"/>
      <c r="Q489" s="83" t="s">
        <v>6349</v>
      </c>
      <c r="R489" s="52"/>
      <c r="S489" s="52"/>
      <c r="T489" s="69"/>
      <c r="U489" s="432" t="s">
        <v>1624</v>
      </c>
      <c r="V489" s="432" t="s">
        <v>327</v>
      </c>
      <c r="W489" s="38" t="s">
        <v>449</v>
      </c>
      <c r="X489" s="348" t="s">
        <v>6181</v>
      </c>
      <c r="Y489" s="161"/>
    </row>
    <row r="490" spans="1:25">
      <c r="A490" s="380" t="s">
        <v>314</v>
      </c>
      <c r="B490" s="229" t="s">
        <v>6238</v>
      </c>
      <c r="C490" s="118"/>
      <c r="D490" s="52"/>
      <c r="E490" s="78"/>
      <c r="F490" s="52"/>
      <c r="G490" s="78"/>
      <c r="H490" s="41"/>
      <c r="I490" s="381" t="s">
        <v>314</v>
      </c>
      <c r="J490" s="52"/>
      <c r="K490" s="33"/>
      <c r="L490" s="47"/>
      <c r="M490" s="223"/>
      <c r="N490" s="271"/>
      <c r="O490" s="68"/>
      <c r="P490" s="437"/>
      <c r="Q490" s="83" t="s">
        <v>6309</v>
      </c>
      <c r="R490" s="52"/>
      <c r="S490" s="52"/>
      <c r="T490" s="69"/>
      <c r="U490" s="432" t="s">
        <v>334</v>
      </c>
      <c r="V490" s="432" t="s">
        <v>334</v>
      </c>
      <c r="W490" s="38" t="s">
        <v>297</v>
      </c>
      <c r="X490" s="348" t="s">
        <v>6182</v>
      </c>
      <c r="Y490" s="161"/>
    </row>
    <row r="491" spans="1:25">
      <c r="A491" s="380" t="s">
        <v>314</v>
      </c>
      <c r="B491" s="229" t="s">
        <v>6239</v>
      </c>
      <c r="C491" s="118"/>
      <c r="D491" s="52"/>
      <c r="E491" s="78"/>
      <c r="F491" s="52"/>
      <c r="G491" s="78"/>
      <c r="H491" s="41"/>
      <c r="I491" s="381" t="s">
        <v>314</v>
      </c>
      <c r="J491" s="52"/>
      <c r="K491" s="33"/>
      <c r="L491" s="47"/>
      <c r="M491" s="223"/>
      <c r="N491" s="271"/>
      <c r="O491" s="68"/>
      <c r="P491" s="437"/>
      <c r="Q491" s="83" t="s">
        <v>6310</v>
      </c>
      <c r="R491" s="52"/>
      <c r="S491" s="52"/>
      <c r="T491" s="69"/>
      <c r="U491" s="432" t="s">
        <v>341</v>
      </c>
      <c r="V491" s="432" t="s">
        <v>341</v>
      </c>
      <c r="W491" s="38" t="s">
        <v>2</v>
      </c>
      <c r="X491" s="348" t="s">
        <v>6183</v>
      </c>
    </row>
    <row r="492" spans="1:25">
      <c r="A492" s="222" t="s">
        <v>204</v>
      </c>
      <c r="B492" s="229" t="s">
        <v>6240</v>
      </c>
      <c r="C492" s="118"/>
      <c r="D492" s="52"/>
      <c r="E492" s="45"/>
      <c r="F492" s="52"/>
      <c r="G492" s="45"/>
      <c r="H492" s="46"/>
      <c r="I492" s="49" t="s">
        <v>6122</v>
      </c>
      <c r="J492" s="52">
        <v>18</v>
      </c>
      <c r="K492" s="46" t="s">
        <v>1231</v>
      </c>
      <c r="L492" s="47"/>
      <c r="M492" s="223" t="s">
        <v>1234</v>
      </c>
      <c r="N492" s="271"/>
      <c r="O492" s="68"/>
      <c r="P492" s="437"/>
      <c r="Q492" s="83" t="s">
        <v>6350</v>
      </c>
      <c r="R492" s="52"/>
      <c r="S492" s="265"/>
      <c r="T492" s="69"/>
      <c r="U492" s="432" t="s">
        <v>6323</v>
      </c>
      <c r="V492" s="432" t="s">
        <v>348</v>
      </c>
      <c r="W492" s="38" t="s">
        <v>6221</v>
      </c>
      <c r="X492" s="348" t="s">
        <v>6184</v>
      </c>
      <c r="Y492" s="160"/>
    </row>
    <row r="493" spans="1:25">
      <c r="A493" s="380" t="s">
        <v>314</v>
      </c>
      <c r="B493" s="229" t="s">
        <v>6241</v>
      </c>
      <c r="C493" s="118"/>
      <c r="D493" s="52"/>
      <c r="E493" s="45"/>
      <c r="F493" s="52"/>
      <c r="G493" s="45"/>
      <c r="H493" s="46"/>
      <c r="I493" s="381" t="s">
        <v>314</v>
      </c>
      <c r="J493" s="52"/>
      <c r="K493" s="33"/>
      <c r="L493" s="47"/>
      <c r="M493" s="223"/>
      <c r="N493" s="271"/>
      <c r="O493" s="68"/>
      <c r="P493" s="437"/>
      <c r="Q493" s="83" t="s">
        <v>6351</v>
      </c>
      <c r="R493" s="52"/>
      <c r="S493" s="265"/>
      <c r="T493" s="69"/>
      <c r="U493" s="432" t="s">
        <v>1441</v>
      </c>
      <c r="V493" s="432" t="s">
        <v>355</v>
      </c>
      <c r="W493" s="38" t="s">
        <v>297</v>
      </c>
      <c r="X493" s="348" t="s">
        <v>6334</v>
      </c>
      <c r="Y493" s="160"/>
    </row>
    <row r="494" spans="1:25">
      <c r="A494" s="9" t="s">
        <v>2069</v>
      </c>
      <c r="B494" s="128" t="s">
        <v>6242</v>
      </c>
      <c r="C494" s="118"/>
      <c r="D494" s="52"/>
      <c r="E494" s="78"/>
      <c r="F494" s="52"/>
      <c r="G494" s="78"/>
      <c r="H494" s="41"/>
      <c r="I494" s="39" t="s">
        <v>2057</v>
      </c>
      <c r="J494" s="52">
        <v>20</v>
      </c>
      <c r="K494" s="47" t="s">
        <v>6009</v>
      </c>
      <c r="L494" s="47"/>
      <c r="M494" s="223" t="s">
        <v>1235</v>
      </c>
      <c r="N494" s="47"/>
      <c r="O494" s="68"/>
      <c r="P494" s="437"/>
      <c r="Q494" s="83" t="s">
        <v>6352</v>
      </c>
      <c r="R494" s="52"/>
      <c r="S494" s="52"/>
      <c r="T494" s="69"/>
      <c r="U494" s="431" t="s">
        <v>1325</v>
      </c>
      <c r="V494" s="431" t="s">
        <v>296</v>
      </c>
      <c r="W494" s="38" t="s">
        <v>297</v>
      </c>
      <c r="X494" s="350" t="s">
        <v>6335</v>
      </c>
      <c r="Y494" s="161"/>
    </row>
    <row r="495" spans="1:25">
      <c r="A495" s="380" t="s">
        <v>314</v>
      </c>
      <c r="B495" s="128" t="s">
        <v>6243</v>
      </c>
      <c r="C495" s="118"/>
      <c r="D495" s="52"/>
      <c r="E495" s="78"/>
      <c r="F495" s="52"/>
      <c r="G495" s="78"/>
      <c r="H495" s="41"/>
      <c r="I495" s="381" t="s">
        <v>314</v>
      </c>
      <c r="J495" s="52"/>
      <c r="K495" s="33"/>
      <c r="L495" s="47"/>
      <c r="M495" s="223"/>
      <c r="N495" s="47"/>
      <c r="O495" s="68"/>
      <c r="P495" s="437"/>
      <c r="Q495" s="83" t="s">
        <v>6353</v>
      </c>
      <c r="R495" s="52"/>
      <c r="S495" s="52"/>
      <c r="T495" s="45"/>
      <c r="U495" s="431" t="s">
        <v>1257</v>
      </c>
      <c r="V495" s="431" t="s">
        <v>305</v>
      </c>
      <c r="W495" s="351" t="s">
        <v>297</v>
      </c>
      <c r="X495" s="350" t="s">
        <v>6207</v>
      </c>
      <c r="Y495" s="161"/>
    </row>
    <row r="496" spans="1:25">
      <c r="A496" s="380" t="s">
        <v>314</v>
      </c>
      <c r="B496" s="128" t="s">
        <v>6244</v>
      </c>
      <c r="C496" s="118"/>
      <c r="D496" s="52"/>
      <c r="E496" s="78"/>
      <c r="F496" s="52"/>
      <c r="G496" s="78"/>
      <c r="H496" s="41"/>
      <c r="I496" s="381" t="s">
        <v>314</v>
      </c>
      <c r="J496" s="52"/>
      <c r="K496" s="33"/>
      <c r="L496" s="47"/>
      <c r="M496" s="223"/>
      <c r="N496" s="47"/>
      <c r="O496" s="68"/>
      <c r="P496" s="437"/>
      <c r="Q496" s="83" t="s">
        <v>6354</v>
      </c>
      <c r="R496" s="52"/>
      <c r="S496" s="52"/>
      <c r="T496" s="45"/>
      <c r="U496" s="431" t="s">
        <v>1294</v>
      </c>
      <c r="V496" s="431" t="s">
        <v>313</v>
      </c>
      <c r="W496" s="351" t="s">
        <v>297</v>
      </c>
      <c r="X496" s="350" t="s">
        <v>6208</v>
      </c>
      <c r="Y496" s="161"/>
    </row>
    <row r="497" spans="1:27">
      <c r="A497" s="380" t="s">
        <v>314</v>
      </c>
      <c r="B497" s="128" t="s">
        <v>6245</v>
      </c>
      <c r="C497" s="118"/>
      <c r="D497" s="52"/>
      <c r="E497" s="78"/>
      <c r="F497" s="52"/>
      <c r="G497" s="78"/>
      <c r="H497" s="41"/>
      <c r="I497" s="381" t="s">
        <v>314</v>
      </c>
      <c r="J497" s="52"/>
      <c r="K497" s="33"/>
      <c r="L497" s="47"/>
      <c r="M497" s="223"/>
      <c r="N497" s="47"/>
      <c r="O497" s="68"/>
      <c r="P497" s="437"/>
      <c r="Q497" s="83" t="s">
        <v>6355</v>
      </c>
      <c r="R497" s="52"/>
      <c r="S497" s="52"/>
      <c r="T497" s="45"/>
      <c r="U497" s="431" t="s">
        <v>1264</v>
      </c>
      <c r="V497" s="431" t="s">
        <v>320</v>
      </c>
      <c r="W497" s="351" t="s">
        <v>297</v>
      </c>
      <c r="X497" s="350" t="s">
        <v>6336</v>
      </c>
      <c r="Y497" s="161"/>
    </row>
    <row r="498" spans="1:27">
      <c r="A498" s="380" t="s">
        <v>314</v>
      </c>
      <c r="B498" s="128" t="s">
        <v>6246</v>
      </c>
      <c r="C498" s="118"/>
      <c r="D498" s="52"/>
      <c r="E498" s="78"/>
      <c r="F498" s="52"/>
      <c r="G498" s="78"/>
      <c r="H498" s="41"/>
      <c r="I498" s="381" t="s">
        <v>314</v>
      </c>
      <c r="J498" s="52"/>
      <c r="K498" s="33"/>
      <c r="L498" s="47"/>
      <c r="M498" s="223"/>
      <c r="N498" s="47"/>
      <c r="O498" s="68"/>
      <c r="P498" s="437"/>
      <c r="Q498" s="83" t="s">
        <v>6356</v>
      </c>
      <c r="R498" s="52"/>
      <c r="S498" s="52"/>
      <c r="T498" s="45"/>
      <c r="U498" s="431" t="s">
        <v>1268</v>
      </c>
      <c r="V498" s="431" t="s">
        <v>327</v>
      </c>
      <c r="W498" s="351" t="s">
        <v>297</v>
      </c>
      <c r="X498" s="350" t="s">
        <v>6209</v>
      </c>
      <c r="Y498" s="161"/>
    </row>
    <row r="499" spans="1:27">
      <c r="A499" s="380" t="s">
        <v>314</v>
      </c>
      <c r="B499" s="128" t="s">
        <v>6247</v>
      </c>
      <c r="C499" s="118"/>
      <c r="D499" s="52"/>
      <c r="E499" s="78"/>
      <c r="F499" s="52"/>
      <c r="G499" s="78"/>
      <c r="H499" s="41"/>
      <c r="I499" s="381" t="s">
        <v>314</v>
      </c>
      <c r="J499" s="52"/>
      <c r="K499" s="33"/>
      <c r="L499" s="47"/>
      <c r="M499" s="223"/>
      <c r="N499" s="47"/>
      <c r="O499" s="68"/>
      <c r="P499" s="193"/>
      <c r="Q499" s="83" t="s">
        <v>6313</v>
      </c>
      <c r="R499" s="52"/>
      <c r="S499" s="52"/>
      <c r="T499" s="45"/>
      <c r="U499" s="431" t="s">
        <v>478</v>
      </c>
      <c r="V499" s="431" t="s">
        <v>478</v>
      </c>
      <c r="W499" s="351" t="s">
        <v>297</v>
      </c>
      <c r="X499" s="350" t="s">
        <v>6210</v>
      </c>
      <c r="Y499" s="161"/>
    </row>
    <row r="500" spans="1:27">
      <c r="A500" s="5" t="s">
        <v>2070</v>
      </c>
      <c r="B500" s="136" t="s">
        <v>6248</v>
      </c>
      <c r="C500" s="118"/>
      <c r="D500" s="52"/>
      <c r="E500" s="78"/>
      <c r="F500" s="52"/>
      <c r="G500" s="78"/>
      <c r="H500" s="41"/>
      <c r="I500" s="45" t="s">
        <v>2058</v>
      </c>
      <c r="J500" s="52">
        <v>21</v>
      </c>
      <c r="K500" s="46" t="s">
        <v>6176</v>
      </c>
      <c r="L500" s="47"/>
      <c r="M500" s="223" t="s">
        <v>1237</v>
      </c>
      <c r="N500" s="47"/>
      <c r="O500" s="68"/>
      <c r="P500" s="193"/>
      <c r="Q500" s="83" t="s">
        <v>6314</v>
      </c>
      <c r="R500" s="52"/>
      <c r="S500" s="52"/>
      <c r="T500" s="45"/>
      <c r="U500" s="431" t="s">
        <v>478</v>
      </c>
      <c r="V500" s="431" t="s">
        <v>478</v>
      </c>
      <c r="W500" s="38" t="s">
        <v>297</v>
      </c>
      <c r="X500" s="350" t="s">
        <v>6211</v>
      </c>
      <c r="Y500" s="161"/>
    </row>
    <row r="501" spans="1:27">
      <c r="A501" s="9" t="s">
        <v>1238</v>
      </c>
      <c r="B501" s="128" t="s">
        <v>6249</v>
      </c>
      <c r="C501" s="118"/>
      <c r="D501" s="52"/>
      <c r="E501" s="78"/>
      <c r="F501" s="52"/>
      <c r="G501" s="78"/>
      <c r="H501" s="41"/>
      <c r="I501" s="56" t="s">
        <v>98</v>
      </c>
      <c r="J501" s="52">
        <v>20</v>
      </c>
      <c r="K501" s="47" t="s">
        <v>1239</v>
      </c>
      <c r="L501" s="47"/>
      <c r="M501" s="223" t="s">
        <v>1240</v>
      </c>
      <c r="N501" s="47"/>
      <c r="O501" s="68"/>
      <c r="P501" s="193"/>
      <c r="Q501" s="83" t="s">
        <v>1563</v>
      </c>
      <c r="R501" s="52"/>
      <c r="S501" s="52"/>
      <c r="T501" s="45"/>
      <c r="U501" s="431" t="s">
        <v>1325</v>
      </c>
      <c r="V501" s="431" t="s">
        <v>296</v>
      </c>
      <c r="W501" s="38" t="s">
        <v>297</v>
      </c>
      <c r="X501" s="348" t="s">
        <v>6185</v>
      </c>
      <c r="Y501" s="161"/>
    </row>
    <row r="502" spans="1:27">
      <c r="A502" s="380" t="s">
        <v>314</v>
      </c>
      <c r="B502" s="128" t="s">
        <v>6250</v>
      </c>
      <c r="C502" s="118"/>
      <c r="D502" s="52"/>
      <c r="E502" s="78"/>
      <c r="F502" s="52"/>
      <c r="G502" s="78"/>
      <c r="H502" s="41"/>
      <c r="I502" s="381" t="s">
        <v>314</v>
      </c>
      <c r="J502" s="52"/>
      <c r="K502" s="47"/>
      <c r="L502" s="47"/>
      <c r="M502" s="223"/>
      <c r="N502" s="47"/>
      <c r="O502" s="68"/>
      <c r="P502" s="193"/>
      <c r="Q502" s="83" t="s">
        <v>1566</v>
      </c>
      <c r="R502" s="52"/>
      <c r="S502" s="52"/>
      <c r="T502" s="45"/>
      <c r="U502" s="431" t="s">
        <v>1330</v>
      </c>
      <c r="V502" s="431" t="s">
        <v>305</v>
      </c>
      <c r="W502" s="38" t="s">
        <v>5984</v>
      </c>
      <c r="X502" s="348" t="s">
        <v>6186</v>
      </c>
      <c r="Y502" s="161"/>
    </row>
    <row r="503" spans="1:27">
      <c r="A503" s="380" t="s">
        <v>314</v>
      </c>
      <c r="B503" s="128" t="s">
        <v>6251</v>
      </c>
      <c r="C503" s="118"/>
      <c r="D503" s="52"/>
      <c r="E503" s="78"/>
      <c r="F503" s="52"/>
      <c r="G503" s="78"/>
      <c r="H503" s="41"/>
      <c r="I503" s="381" t="s">
        <v>314</v>
      </c>
      <c r="J503" s="52"/>
      <c r="K503" s="47"/>
      <c r="L503" s="47"/>
      <c r="M503" s="223"/>
      <c r="N503" s="47"/>
      <c r="O503" s="68"/>
      <c r="P503" s="193"/>
      <c r="Q503" s="83" t="s">
        <v>1569</v>
      </c>
      <c r="R503" s="52"/>
      <c r="S503" s="52"/>
      <c r="T503" s="45"/>
      <c r="U503" s="431" t="s">
        <v>1312</v>
      </c>
      <c r="V503" s="431" t="s">
        <v>313</v>
      </c>
      <c r="W503" s="38" t="s">
        <v>314</v>
      </c>
      <c r="X503" s="348" t="s">
        <v>6186</v>
      </c>
      <c r="Y503" s="161"/>
    </row>
    <row r="504" spans="1:27">
      <c r="A504" s="227" t="s">
        <v>257</v>
      </c>
      <c r="B504" s="231" t="s">
        <v>6252</v>
      </c>
      <c r="C504" s="118"/>
      <c r="D504" s="52"/>
      <c r="E504" s="78"/>
      <c r="F504" s="52"/>
      <c r="G504" s="78"/>
      <c r="H504" s="41"/>
      <c r="I504" s="232" t="s">
        <v>2059</v>
      </c>
      <c r="J504" s="52">
        <v>21</v>
      </c>
      <c r="K504" s="47" t="s">
        <v>1241</v>
      </c>
      <c r="L504" s="270"/>
      <c r="M504" s="223" t="s">
        <v>1242</v>
      </c>
      <c r="N504" s="47"/>
      <c r="O504" s="68"/>
      <c r="P504" s="193"/>
      <c r="Q504" s="83" t="s">
        <v>6357</v>
      </c>
      <c r="R504" s="52"/>
      <c r="S504" s="52"/>
      <c r="T504" s="45"/>
      <c r="U504" s="431" t="s">
        <v>1325</v>
      </c>
      <c r="V504" s="431" t="s">
        <v>296</v>
      </c>
      <c r="W504" s="38" t="s">
        <v>307</v>
      </c>
      <c r="X504" s="416" t="s">
        <v>174</v>
      </c>
      <c r="Y504" s="160"/>
    </row>
    <row r="505" spans="1:27" s="225" customFormat="1">
      <c r="A505" s="380" t="s">
        <v>314</v>
      </c>
      <c r="B505" s="231" t="s">
        <v>6358</v>
      </c>
      <c r="C505" s="118"/>
      <c r="D505" s="52"/>
      <c r="E505" s="78"/>
      <c r="F505" s="52"/>
      <c r="G505" s="78"/>
      <c r="H505" s="41"/>
      <c r="I505" s="232" t="s">
        <v>2060</v>
      </c>
      <c r="J505" s="52">
        <v>21</v>
      </c>
      <c r="K505" s="46" t="s">
        <v>1231</v>
      </c>
      <c r="L505" s="270"/>
      <c r="M505" s="223" t="s">
        <v>1235</v>
      </c>
      <c r="N505" s="47"/>
      <c r="O505" s="68"/>
      <c r="P505" s="193"/>
      <c r="Q505" s="83" t="s">
        <v>6359</v>
      </c>
      <c r="R505" s="265"/>
      <c r="S505" s="265"/>
      <c r="T505" s="224"/>
      <c r="U505" s="431" t="s">
        <v>305</v>
      </c>
      <c r="V505" s="431" t="s">
        <v>305</v>
      </c>
      <c r="W505" s="38" t="s">
        <v>297</v>
      </c>
      <c r="X505" s="348" t="s">
        <v>6364</v>
      </c>
      <c r="Y505" s="346" t="s">
        <v>6205</v>
      </c>
      <c r="Z505" s="12"/>
      <c r="AA505" s="12"/>
    </row>
    <row r="506" spans="1:27" s="225" customFormat="1">
      <c r="A506" s="227" t="s">
        <v>1243</v>
      </c>
      <c r="B506" s="231" t="s">
        <v>6253</v>
      </c>
      <c r="C506" s="118"/>
      <c r="D506" s="52"/>
      <c r="E506" s="78"/>
      <c r="F506" s="52"/>
      <c r="G506" s="78"/>
      <c r="H506" s="41"/>
      <c r="I506" s="381" t="s">
        <v>314</v>
      </c>
      <c r="J506" s="52"/>
      <c r="K506" s="46"/>
      <c r="L506" s="270"/>
      <c r="M506" s="223"/>
      <c r="N506" s="47"/>
      <c r="O506" s="68"/>
      <c r="P506" s="193"/>
      <c r="Q506" s="142" t="s">
        <v>6360</v>
      </c>
      <c r="R506" s="265"/>
      <c r="S506" s="265"/>
      <c r="T506" s="224"/>
      <c r="U506" s="431" t="s">
        <v>1325</v>
      </c>
      <c r="V506" s="431" t="s">
        <v>296</v>
      </c>
      <c r="W506" s="38" t="s">
        <v>297</v>
      </c>
      <c r="X506" s="340" t="s">
        <v>6213</v>
      </c>
      <c r="Y506" s="162"/>
      <c r="Z506" s="12"/>
      <c r="AA506" s="12"/>
    </row>
    <row r="507" spans="1:27" s="225" customFormat="1">
      <c r="A507" s="227" t="s">
        <v>2071</v>
      </c>
      <c r="B507" s="128" t="s">
        <v>6255</v>
      </c>
      <c r="C507" s="118"/>
      <c r="D507" s="52"/>
      <c r="E507" s="78"/>
      <c r="F507" s="52"/>
      <c r="G507" s="78"/>
      <c r="H507" s="41"/>
      <c r="I507" s="230" t="s">
        <v>111</v>
      </c>
      <c r="J507" s="52">
        <v>21</v>
      </c>
      <c r="K507" s="47" t="s">
        <v>1244</v>
      </c>
      <c r="L507" s="270"/>
      <c r="M507" s="223" t="s">
        <v>1245</v>
      </c>
      <c r="N507" s="271"/>
      <c r="O507" s="68"/>
      <c r="P507" s="193"/>
      <c r="Q507" s="83" t="s">
        <v>6361</v>
      </c>
      <c r="R507" s="52"/>
      <c r="S507" s="52"/>
      <c r="T507" s="224"/>
      <c r="U507" s="432" t="s">
        <v>1351</v>
      </c>
      <c r="V507" s="432" t="s">
        <v>478</v>
      </c>
      <c r="W507" s="226" t="s">
        <v>307</v>
      </c>
      <c r="X507" s="435" t="s">
        <v>6337</v>
      </c>
      <c r="Y507" s="162"/>
      <c r="Z507" s="12"/>
      <c r="AA507" s="12"/>
    </row>
    <row r="508" spans="1:27" s="225" customFormat="1" ht="16" customHeight="1">
      <c r="A508" s="6" t="s">
        <v>2072</v>
      </c>
      <c r="B508" s="126" t="s">
        <v>6331</v>
      </c>
      <c r="C508" s="117"/>
      <c r="D508" s="33"/>
      <c r="E508" s="43"/>
      <c r="F508" s="33"/>
      <c r="G508" s="43"/>
      <c r="H508" s="40"/>
      <c r="I508" s="107" t="s">
        <v>120</v>
      </c>
      <c r="J508" s="33">
        <v>21</v>
      </c>
      <c r="K508" s="35" t="s">
        <v>1231</v>
      </c>
      <c r="L508" s="35"/>
      <c r="M508" s="74" t="s">
        <v>1245</v>
      </c>
      <c r="N508" s="35"/>
      <c r="O508" s="68"/>
      <c r="P508" s="193"/>
      <c r="Q508" s="83" t="s">
        <v>6319</v>
      </c>
      <c r="R508" s="52"/>
      <c r="S508" s="52"/>
      <c r="T508" s="37"/>
      <c r="U508" s="433" t="s">
        <v>296</v>
      </c>
      <c r="V508" s="433" t="s">
        <v>296</v>
      </c>
      <c r="W508" s="38" t="s">
        <v>297</v>
      </c>
      <c r="X508" s="435" t="s">
        <v>6338</v>
      </c>
      <c r="Y508" s="161"/>
      <c r="Z508" s="12"/>
      <c r="AA508" s="12"/>
    </row>
    <row r="509" spans="1:27" s="225" customFormat="1" ht="16" customHeight="1">
      <c r="A509" s="380" t="s">
        <v>314</v>
      </c>
      <c r="B509" s="126" t="s">
        <v>6332</v>
      </c>
      <c r="C509" s="419"/>
      <c r="D509" s="420"/>
      <c r="E509" s="421"/>
      <c r="F509" s="420"/>
      <c r="G509" s="421"/>
      <c r="H509" s="422"/>
      <c r="I509" s="423"/>
      <c r="J509" s="420"/>
      <c r="K509" s="424"/>
      <c r="L509" s="424"/>
      <c r="M509" s="425"/>
      <c r="N509" s="424"/>
      <c r="O509" s="68"/>
      <c r="P509" s="193"/>
      <c r="Q509" s="83" t="s">
        <v>6362</v>
      </c>
      <c r="R509" s="426"/>
      <c r="S509" s="426"/>
      <c r="T509" s="427"/>
      <c r="U509" s="433" t="s">
        <v>1257</v>
      </c>
      <c r="V509" s="433" t="s">
        <v>305</v>
      </c>
      <c r="W509" s="428" t="s">
        <v>297</v>
      </c>
      <c r="X509" s="436" t="s">
        <v>6339</v>
      </c>
      <c r="Y509" s="429"/>
      <c r="Z509" s="12"/>
      <c r="AA509" s="12"/>
    </row>
    <row r="510" spans="1:27" s="225" customFormat="1" ht="16" thickBot="1">
      <c r="A510" s="28" t="s">
        <v>6153</v>
      </c>
      <c r="B510" s="137"/>
      <c r="C510" s="119"/>
      <c r="D510" s="62"/>
      <c r="E510" s="72"/>
      <c r="F510" s="62"/>
      <c r="G510" s="72"/>
      <c r="H510" s="86"/>
      <c r="I510" s="70"/>
      <c r="J510" s="62"/>
      <c r="K510" s="71"/>
      <c r="L510" s="61"/>
      <c r="M510" s="61"/>
      <c r="N510" s="61"/>
      <c r="O510" s="61"/>
      <c r="P510" s="62"/>
      <c r="Q510" s="72"/>
      <c r="R510" s="61"/>
      <c r="S510" s="62"/>
      <c r="T510" s="63"/>
      <c r="U510" s="102"/>
      <c r="V510" s="103"/>
      <c r="W510" s="62"/>
      <c r="X510" s="151"/>
      <c r="Y510" s="163"/>
      <c r="Z510" s="12"/>
      <c r="AA510" s="12"/>
    </row>
    <row r="511" spans="1:27" s="225" customFormat="1" ht="16" customHeight="1">
      <c r="A511" s="290" t="s">
        <v>6025</v>
      </c>
      <c r="B511" s="305"/>
      <c r="C511" s="278"/>
      <c r="D511" s="64"/>
      <c r="E511" s="294"/>
      <c r="F511" s="64"/>
      <c r="G511" s="294"/>
      <c r="H511" s="65"/>
      <c r="I511" s="294"/>
      <c r="J511" s="66"/>
      <c r="K511" s="67"/>
      <c r="L511" s="68"/>
      <c r="M511" s="68"/>
      <c r="N511" s="68"/>
      <c r="O511" s="68"/>
      <c r="P511" s="66"/>
      <c r="Q511" s="288"/>
      <c r="R511" s="66"/>
      <c r="S511" s="66"/>
      <c r="T511" s="69"/>
      <c r="U511" s="104"/>
      <c r="V511" s="105"/>
      <c r="W511" s="66"/>
      <c r="X511" s="295"/>
      <c r="Y511" s="164"/>
      <c r="Z511" s="12"/>
      <c r="AA511" s="12"/>
    </row>
    <row r="512" spans="1:27" s="225" customFormat="1">
      <c r="A512" s="6" t="s">
        <v>2073</v>
      </c>
      <c r="B512" s="135" t="s">
        <v>6256</v>
      </c>
      <c r="C512" s="122"/>
      <c r="D512" s="79"/>
      <c r="E512" s="330"/>
      <c r="F512" s="79"/>
      <c r="G512" s="330"/>
      <c r="H512" s="40"/>
      <c r="I512" s="77" t="s">
        <v>6150</v>
      </c>
      <c r="J512" s="33">
        <v>21</v>
      </c>
      <c r="K512" s="260" t="s">
        <v>1246</v>
      </c>
      <c r="L512" s="35"/>
      <c r="M512" s="74" t="s">
        <v>1247</v>
      </c>
      <c r="N512" s="35"/>
      <c r="O512" s="35"/>
      <c r="P512" s="33"/>
      <c r="Q512" s="59"/>
      <c r="R512" s="33"/>
      <c r="S512" s="33"/>
      <c r="T512" s="33"/>
      <c r="U512" s="99"/>
      <c r="V512" s="356" t="s">
        <v>6069</v>
      </c>
      <c r="W512" s="417"/>
      <c r="X512" s="80"/>
      <c r="Y512" s="159"/>
      <c r="Z512" s="12"/>
      <c r="AA512" s="12"/>
    </row>
    <row r="513" spans="1:27">
      <c r="A513" s="29" t="s">
        <v>1248</v>
      </c>
      <c r="B513" s="136" t="s">
        <v>6257</v>
      </c>
      <c r="C513" s="122"/>
      <c r="D513" s="79"/>
      <c r="E513" s="330"/>
      <c r="F513" s="79"/>
      <c r="G513" s="330"/>
      <c r="H513" s="40"/>
      <c r="I513" s="77" t="s">
        <v>6075</v>
      </c>
      <c r="J513" s="33">
        <v>21</v>
      </c>
      <c r="K513" s="260" t="s">
        <v>1249</v>
      </c>
      <c r="L513" s="35"/>
      <c r="M513" s="74" t="s">
        <v>1247</v>
      </c>
      <c r="N513" s="35"/>
      <c r="O513" s="35"/>
      <c r="P513" s="33"/>
      <c r="Q513" s="59"/>
      <c r="R513" s="33"/>
      <c r="S513" s="33"/>
      <c r="T513" s="33"/>
      <c r="U513" s="99"/>
      <c r="V513" s="100"/>
      <c r="W513" s="355"/>
      <c r="X513" s="80"/>
      <c r="Y513" s="159"/>
    </row>
    <row r="514" spans="1:27">
      <c r="A514" s="6" t="s">
        <v>2074</v>
      </c>
      <c r="B514" s="135" t="s">
        <v>6258</v>
      </c>
      <c r="C514" s="122"/>
      <c r="D514" s="79"/>
      <c r="E514" s="330"/>
      <c r="F514" s="79"/>
      <c r="G514" s="330"/>
      <c r="H514" s="40"/>
      <c r="I514" s="77" t="s">
        <v>6076</v>
      </c>
      <c r="J514" s="52">
        <v>21</v>
      </c>
      <c r="K514" s="260" t="s">
        <v>1246</v>
      </c>
      <c r="L514" s="35"/>
      <c r="M514" s="74" t="s">
        <v>1250</v>
      </c>
      <c r="N514" s="35"/>
      <c r="O514" s="35"/>
      <c r="P514" s="33"/>
      <c r="Q514" s="256"/>
      <c r="R514" s="33"/>
      <c r="S514" s="33"/>
      <c r="T514" s="33"/>
      <c r="U514" s="99"/>
      <c r="V514" s="100"/>
      <c r="W514" s="355"/>
      <c r="X514" s="80"/>
      <c r="Y514" s="159"/>
    </row>
    <row r="515" spans="1:27" s="225" customFormat="1">
      <c r="A515" s="5" t="s">
        <v>2075</v>
      </c>
      <c r="B515" s="136" t="s">
        <v>6259</v>
      </c>
      <c r="C515" s="122"/>
      <c r="D515" s="79"/>
      <c r="E515" s="330"/>
      <c r="F515" s="79"/>
      <c r="G515" s="330"/>
      <c r="H515" s="40"/>
      <c r="I515" s="76" t="s">
        <v>6077</v>
      </c>
      <c r="J515" s="33">
        <v>22</v>
      </c>
      <c r="K515" s="260" t="s">
        <v>1251</v>
      </c>
      <c r="L515" s="35"/>
      <c r="M515" s="74" t="s">
        <v>1247</v>
      </c>
      <c r="N515" s="35"/>
      <c r="O515" s="35"/>
      <c r="P515" s="33"/>
      <c r="Q515" s="59"/>
      <c r="R515" s="33"/>
      <c r="S515" s="33"/>
      <c r="T515" s="33"/>
      <c r="U515" s="99"/>
      <c r="V515" s="100"/>
      <c r="W515" s="355"/>
      <c r="X515" s="81"/>
      <c r="Y515" s="159"/>
      <c r="Z515" s="12"/>
      <c r="AA515" s="12"/>
    </row>
    <row r="516" spans="1:27">
      <c r="A516" s="6" t="s">
        <v>2076</v>
      </c>
      <c r="B516" s="135" t="s">
        <v>6260</v>
      </c>
      <c r="C516" s="272"/>
      <c r="D516" s="82"/>
      <c r="E516" s="80"/>
      <c r="F516" s="82"/>
      <c r="G516" s="80"/>
      <c r="H516" s="40"/>
      <c r="I516" s="142" t="s">
        <v>89</v>
      </c>
      <c r="J516" s="52">
        <v>21</v>
      </c>
      <c r="K516" s="260" t="s">
        <v>1246</v>
      </c>
      <c r="L516" s="35"/>
      <c r="M516" s="74" t="s">
        <v>1252</v>
      </c>
      <c r="N516" s="35"/>
      <c r="O516" s="35"/>
      <c r="P516" s="33"/>
      <c r="Q516" s="59"/>
      <c r="R516" s="33"/>
      <c r="S516" s="33"/>
      <c r="T516" s="33"/>
      <c r="U516" s="99"/>
      <c r="V516" s="100"/>
      <c r="W516" s="355"/>
      <c r="X516" s="78"/>
      <c r="Y516" s="159"/>
    </row>
    <row r="517" spans="1:27">
      <c r="A517" s="6" t="s">
        <v>2076</v>
      </c>
      <c r="B517" s="135" t="s">
        <v>6261</v>
      </c>
      <c r="C517" s="122"/>
      <c r="D517" s="79"/>
      <c r="E517" s="330"/>
      <c r="F517" s="79"/>
      <c r="G517" s="330"/>
      <c r="H517" s="40"/>
      <c r="I517" s="264" t="s">
        <v>92</v>
      </c>
      <c r="J517" s="33">
        <v>21</v>
      </c>
      <c r="K517" s="260" t="s">
        <v>1246</v>
      </c>
      <c r="L517" s="35"/>
      <c r="M517" s="74" t="s">
        <v>1252</v>
      </c>
      <c r="N517" s="35"/>
      <c r="O517" s="35"/>
      <c r="P517" s="33"/>
      <c r="Q517" s="59"/>
      <c r="R517" s="33"/>
      <c r="S517" s="33"/>
      <c r="T517" s="33"/>
      <c r="U517" s="99"/>
      <c r="V517" s="100"/>
      <c r="W517" s="355"/>
      <c r="X517" s="80"/>
      <c r="Y517" s="159"/>
    </row>
    <row r="518" spans="1:27">
      <c r="A518" s="9" t="s">
        <v>2077</v>
      </c>
      <c r="B518" s="128" t="s">
        <v>6262</v>
      </c>
      <c r="C518" s="122"/>
      <c r="D518" s="79"/>
      <c r="E518" s="330"/>
      <c r="F518" s="79"/>
      <c r="G518" s="330"/>
      <c r="H518" s="40"/>
      <c r="I518" s="43" t="s">
        <v>6097</v>
      </c>
      <c r="J518" s="33">
        <v>21</v>
      </c>
      <c r="K518" s="260" t="s">
        <v>1246</v>
      </c>
      <c r="L518" s="35"/>
      <c r="M518" s="74" t="s">
        <v>1250</v>
      </c>
      <c r="N518" s="35"/>
      <c r="O518" s="35"/>
      <c r="P518" s="33"/>
      <c r="Q518" s="59"/>
      <c r="R518" s="33"/>
      <c r="S518" s="33"/>
      <c r="T518" s="33"/>
      <c r="U518" s="99"/>
      <c r="V518" s="100"/>
      <c r="W518" s="355"/>
      <c r="X518" s="80"/>
      <c r="Y518" s="159"/>
    </row>
    <row r="519" spans="1:27" s="225" customFormat="1" ht="16" customHeight="1" thickBot="1">
      <c r="A519" s="310" t="s">
        <v>6152</v>
      </c>
      <c r="B519" s="137"/>
      <c r="C519" s="177"/>
      <c r="D519" s="311"/>
      <c r="E519" s="314"/>
      <c r="F519" s="311"/>
      <c r="G519" s="314"/>
      <c r="H519" s="313"/>
      <c r="I519" s="314"/>
      <c r="J519" s="315"/>
      <c r="K519" s="312"/>
      <c r="L519" s="316"/>
      <c r="M519" s="316"/>
      <c r="N519" s="316"/>
      <c r="O519" s="316"/>
      <c r="P519" s="315"/>
      <c r="Q519" s="317"/>
      <c r="R519" s="315"/>
      <c r="S519" s="315"/>
      <c r="T519" s="318"/>
      <c r="U519" s="319"/>
      <c r="V519" s="320"/>
      <c r="W519" s="315"/>
      <c r="X519" s="321"/>
      <c r="Y519" s="322"/>
      <c r="Z519" s="12"/>
      <c r="AA519" s="12"/>
    </row>
    <row r="520" spans="1:27" ht="4" customHeight="1">
      <c r="B520" s="347"/>
    </row>
    <row r="521" spans="1:27" ht="16">
      <c r="A521" s="1" t="s">
        <v>6187</v>
      </c>
    </row>
    <row r="522" spans="1:27" ht="16">
      <c r="A522" s="1" t="s">
        <v>6188</v>
      </c>
    </row>
    <row r="523" spans="1:27" ht="16">
      <c r="A523" s="1" t="s">
        <v>6189</v>
      </c>
    </row>
    <row r="524" spans="1:27" ht="16">
      <c r="A524" s="2" t="s">
        <v>6400</v>
      </c>
    </row>
    <row r="525" spans="1:27" s="339" customFormat="1" ht="16">
      <c r="A525" s="341" t="s">
        <v>6190</v>
      </c>
      <c r="B525" s="334"/>
      <c r="C525" s="113"/>
      <c r="D525" s="113"/>
      <c r="E525" s="335"/>
      <c r="F525" s="113"/>
      <c r="G525" s="335"/>
      <c r="H525" s="336"/>
      <c r="I525" s="335"/>
      <c r="J525" s="336"/>
      <c r="K525" s="336"/>
      <c r="L525" s="114"/>
      <c r="M525" s="114"/>
      <c r="N525" s="114"/>
      <c r="O525" s="114"/>
      <c r="P525" s="336"/>
      <c r="Q525" s="335"/>
      <c r="R525" s="336"/>
      <c r="S525" s="336"/>
      <c r="T525" s="113"/>
      <c r="U525" s="337"/>
      <c r="V525" s="337"/>
      <c r="W525" s="336"/>
      <c r="X525" s="335"/>
      <c r="Y525" s="338"/>
    </row>
    <row r="526" spans="1:27" ht="16">
      <c r="A526" s="2" t="s">
        <v>6191</v>
      </c>
    </row>
    <row r="527" spans="1:27">
      <c r="A527" s="341" t="s">
        <v>6278</v>
      </c>
    </row>
    <row r="528" spans="1:27">
      <c r="A528" s="347"/>
      <c r="B528" s="347"/>
      <c r="C528" s="413"/>
    </row>
    <row r="529" spans="2:4">
      <c r="B529" s="347"/>
      <c r="C529" s="413"/>
    </row>
    <row r="530" spans="2:4">
      <c r="B530" s="347"/>
      <c r="C530" s="413"/>
    </row>
    <row r="531" spans="2:4">
      <c r="B531" s="347"/>
      <c r="C531" s="413"/>
    </row>
    <row r="532" spans="2:4">
      <c r="B532" s="347"/>
      <c r="C532" s="413"/>
    </row>
    <row r="533" spans="2:4">
      <c r="B533" s="347"/>
      <c r="C533" s="413"/>
      <c r="D533" s="413"/>
    </row>
    <row r="534" spans="2:4">
      <c r="B534" s="347"/>
      <c r="C534" s="413"/>
      <c r="D534" s="413"/>
    </row>
    <row r="535" spans="2:4">
      <c r="B535" s="347"/>
      <c r="C535" s="413"/>
      <c r="D535" s="413"/>
    </row>
    <row r="536" spans="2:4">
      <c r="B536" s="347"/>
      <c r="C536" s="413"/>
      <c r="D536" s="413"/>
    </row>
    <row r="537" spans="2:4">
      <c r="B537" s="347"/>
      <c r="C537" s="413"/>
      <c r="D537" s="413"/>
    </row>
    <row r="538" spans="2:4">
      <c r="B538" s="347"/>
      <c r="C538" s="413"/>
      <c r="D538" s="413"/>
    </row>
    <row r="539" spans="2:4">
      <c r="B539" s="347"/>
      <c r="C539" s="413"/>
      <c r="D539" s="413"/>
    </row>
    <row r="540" spans="2:4">
      <c r="B540" s="347"/>
      <c r="C540" s="413"/>
      <c r="D540" s="413"/>
    </row>
    <row r="541" spans="2:4">
      <c r="B541" s="347"/>
      <c r="C541" s="413"/>
      <c r="D541" s="413"/>
    </row>
    <row r="542" spans="2:4">
      <c r="B542" s="347"/>
      <c r="C542" s="413"/>
      <c r="D542" s="413"/>
    </row>
    <row r="543" spans="2:4">
      <c r="B543" s="347"/>
      <c r="C543" s="413"/>
      <c r="D543" s="413"/>
    </row>
    <row r="544" spans="2:4">
      <c r="B544" s="347"/>
      <c r="C544" s="413"/>
      <c r="D544" s="413"/>
    </row>
    <row r="545" spans="2:4">
      <c r="B545" s="347"/>
      <c r="C545" s="413"/>
      <c r="D545" s="413"/>
    </row>
    <row r="546" spans="2:4">
      <c r="B546" s="347"/>
      <c r="C546" s="413"/>
      <c r="D546" s="413"/>
    </row>
    <row r="547" spans="2:4">
      <c r="B547" s="347"/>
      <c r="C547" s="413"/>
      <c r="D547" s="413"/>
    </row>
    <row r="548" spans="2:4">
      <c r="B548" s="347"/>
      <c r="C548" s="413"/>
      <c r="D548" s="413"/>
    </row>
    <row r="549" spans="2:4">
      <c r="B549" s="347"/>
      <c r="C549" s="413"/>
      <c r="D549" s="413"/>
    </row>
    <row r="550" spans="2:4">
      <c r="B550" s="347"/>
      <c r="C550" s="413"/>
      <c r="D550" s="413"/>
    </row>
    <row r="551" spans="2:4">
      <c r="B551" s="347"/>
      <c r="C551" s="413"/>
      <c r="D551" s="413"/>
    </row>
  </sheetData>
  <conditionalFormatting sqref="P2:P3">
    <cfRule type="containsText" dxfId="94" priority="160" operator="containsText" text="Negative">
      <formula>NOT(ISERROR(SEARCH("Negative",P2)))</formula>
    </cfRule>
  </conditionalFormatting>
  <conditionalFormatting sqref="L193 L265:L267 L181 L269:L270 L290:L294 L296 L355 L413:L415 L382:L383 L254 L273:L274 L298:L309 L313:L318 L72 L344:L345 L347:L353 L376:L380 L364:L374 L385 L407 L276:L278 L395 L393 L401 L410:L411 L397 L404:L405 L418:L420 L430 L443:L446 L450:L452 L256:L257 L66 L188 L246:L247 L260:L262 L456:L473 L29:L30 L280:L287 L251:L252 L513:L514 L359:L362 L105 L237 L233 L510">
    <cfRule type="containsText" dxfId="93" priority="159" operator="containsText" text="second">
      <formula>NOT(ISERROR(SEARCH("second",L29)))</formula>
    </cfRule>
  </conditionalFormatting>
  <conditionalFormatting sqref="L194">
    <cfRule type="containsText" dxfId="92" priority="158" operator="containsText" text="second">
      <formula>NOT(ISERROR(SEARCH("second",L194)))</formula>
    </cfRule>
  </conditionalFormatting>
  <conditionalFormatting sqref="L198">
    <cfRule type="containsText" dxfId="91" priority="157" operator="containsText" text="second">
      <formula>NOT(ISERROR(SEARCH("second",L198)))</formula>
    </cfRule>
  </conditionalFormatting>
  <conditionalFormatting sqref="L200">
    <cfRule type="containsText" dxfId="90" priority="156" operator="containsText" text="second">
      <formula>NOT(ISERROR(SEARCH("second",L200)))</formula>
    </cfRule>
  </conditionalFormatting>
  <conditionalFormatting sqref="L202">
    <cfRule type="containsText" dxfId="89" priority="153" operator="containsText" text="second">
      <formula>NOT(ISERROR(SEARCH("second",L202)))</formula>
    </cfRule>
  </conditionalFormatting>
  <conditionalFormatting sqref="L196">
    <cfRule type="containsText" dxfId="88" priority="155" operator="containsText" text="second">
      <formula>NOT(ISERROR(SEARCH("second",L196)))</formula>
    </cfRule>
  </conditionalFormatting>
  <conditionalFormatting sqref="L203">
    <cfRule type="containsText" dxfId="87" priority="152" operator="containsText" text="second">
      <formula>NOT(ISERROR(SEARCH("second",L203)))</formula>
    </cfRule>
  </conditionalFormatting>
  <conditionalFormatting sqref="L186">
    <cfRule type="containsText" dxfId="86" priority="150" operator="containsText" text="second">
      <formula>NOT(ISERROR(SEARCH("second",L186)))</formula>
    </cfRule>
  </conditionalFormatting>
  <conditionalFormatting sqref="L185">
    <cfRule type="containsText" dxfId="85" priority="149" operator="containsText" text="second">
      <formula>NOT(ISERROR(SEARCH("second",L185)))</formula>
    </cfRule>
  </conditionalFormatting>
  <conditionalFormatting sqref="L187">
    <cfRule type="containsText" dxfId="84" priority="148" operator="containsText" text="second">
      <formula>NOT(ISERROR(SEARCH("second",L187)))</formula>
    </cfRule>
  </conditionalFormatting>
  <conditionalFormatting sqref="L201">
    <cfRule type="containsText" dxfId="83" priority="147" operator="containsText" text="second">
      <formula>NOT(ISERROR(SEARCH("second",L201)))</formula>
    </cfRule>
  </conditionalFormatting>
  <conditionalFormatting sqref="L396 L424:L426 L428 L432:L433 L435:L441 L320 L388:L392 L398:L399">
    <cfRule type="containsText" dxfId="82" priority="146" operator="containsText" text="second">
      <formula>NOT(ISERROR(SEARCH("second",L320)))</formula>
    </cfRule>
  </conditionalFormatting>
  <conditionalFormatting sqref="L253">
    <cfRule type="containsText" dxfId="81" priority="144" operator="containsText" text="second">
      <formula>NOT(ISERROR(SEARCH("second",L253)))</formula>
    </cfRule>
  </conditionalFormatting>
  <conditionalFormatting sqref="L386">
    <cfRule type="containsText" dxfId="80" priority="141" operator="containsText" text="second">
      <formula>NOT(ISERROR(SEARCH("second",L386)))</formula>
    </cfRule>
  </conditionalFormatting>
  <conditionalFormatting sqref="L375">
    <cfRule type="containsText" dxfId="79" priority="143" operator="containsText" text="second">
      <formula>NOT(ISERROR(SEARCH("second",L375)))</formula>
    </cfRule>
  </conditionalFormatting>
  <conditionalFormatting sqref="L387">
    <cfRule type="containsText" dxfId="78" priority="142" operator="containsText" text="second">
      <formula>NOT(ISERROR(SEARCH("second",L387)))</formula>
    </cfRule>
  </conditionalFormatting>
  <conditionalFormatting sqref="L402">
    <cfRule type="containsText" dxfId="77" priority="140" operator="containsText" text="second">
      <formula>NOT(ISERROR(SEARCH("second",L402)))</formula>
    </cfRule>
  </conditionalFormatting>
  <conditionalFormatting sqref="L182">
    <cfRule type="containsText" dxfId="76" priority="139" operator="containsText" text="second">
      <formula>NOT(ISERROR(SEARCH("second",L182)))</formula>
    </cfRule>
  </conditionalFormatting>
  <conditionalFormatting sqref="M348">
    <cfRule type="containsText" dxfId="75" priority="138" operator="containsText" text="second">
      <formula>NOT(ISERROR(SEARCH("second",M348)))</formula>
    </cfRule>
  </conditionalFormatting>
  <conditionalFormatting sqref="O348">
    <cfRule type="containsText" dxfId="74" priority="136" operator="containsText" text="second">
      <formula>NOT(ISERROR(SEARCH("second",O348)))</formula>
    </cfRule>
  </conditionalFormatting>
  <conditionalFormatting sqref="L248">
    <cfRule type="containsText" dxfId="73" priority="114" operator="containsText" text="second">
      <formula>NOT(ISERROR(SEARCH("second",L248)))</formula>
    </cfRule>
  </conditionalFormatting>
  <conditionalFormatting sqref="N348">
    <cfRule type="containsText" dxfId="72" priority="137" operator="containsText" text="second">
      <formula>NOT(ISERROR(SEARCH("second",N348)))</formula>
    </cfRule>
  </conditionalFormatting>
  <conditionalFormatting sqref="L447">
    <cfRule type="containsText" dxfId="71" priority="117" operator="containsText" text="second">
      <formula>NOT(ISERROR(SEARCH("second",L447)))</formula>
    </cfRule>
  </conditionalFormatting>
  <conditionalFormatting sqref="L363">
    <cfRule type="containsText" dxfId="70" priority="135" operator="containsText" text="second">
      <formula>NOT(ISERROR(SEARCH("second",L363)))</formula>
    </cfRule>
  </conditionalFormatting>
  <conditionalFormatting sqref="M363">
    <cfRule type="containsText" dxfId="69" priority="134" operator="containsText" text="second">
      <formula>NOT(ISERROR(SEARCH("second",M363)))</formula>
    </cfRule>
  </conditionalFormatting>
  <conditionalFormatting sqref="N363">
    <cfRule type="containsText" dxfId="68" priority="133" operator="containsText" text="second">
      <formula>NOT(ISERROR(SEARCH("second",N363)))</formula>
    </cfRule>
  </conditionalFormatting>
  <conditionalFormatting sqref="O363">
    <cfRule type="containsText" dxfId="67" priority="132" operator="containsText" text="second">
      <formula>NOT(ISERROR(SEARCH("second",O363)))</formula>
    </cfRule>
  </conditionalFormatting>
  <conditionalFormatting sqref="L394">
    <cfRule type="containsText" dxfId="66" priority="131" operator="containsText" text="second">
      <formula>NOT(ISERROR(SEARCH("second",L394)))</formula>
    </cfRule>
  </conditionalFormatting>
  <conditionalFormatting sqref="L403">
    <cfRule type="containsText" dxfId="65" priority="130" operator="containsText" text="second">
      <formula>NOT(ISERROR(SEARCH("second",L403)))</formula>
    </cfRule>
  </conditionalFormatting>
  <conditionalFormatting sqref="L406">
    <cfRule type="containsText" dxfId="64" priority="129" operator="containsText" text="second">
      <formula>NOT(ISERROR(SEARCH("second",L406)))</formula>
    </cfRule>
  </conditionalFormatting>
  <conditionalFormatting sqref="L275">
    <cfRule type="containsText" dxfId="63" priority="128" operator="containsText" text="second">
      <formula>NOT(ISERROR(SEARCH("second",L275)))</formula>
    </cfRule>
  </conditionalFormatting>
  <conditionalFormatting sqref="S28">
    <cfRule type="cellIs" dxfId="62" priority="127" operator="greaterThan">
      <formula>299</formula>
    </cfRule>
  </conditionalFormatting>
  <conditionalFormatting sqref="S288">
    <cfRule type="cellIs" dxfId="61" priority="126" operator="greaterThan">
      <formula>299</formula>
    </cfRule>
  </conditionalFormatting>
  <conditionalFormatting sqref="N382">
    <cfRule type="containsText" dxfId="60" priority="125" operator="containsText" text="second">
      <formula>NOT(ISERROR(SEARCH("second",N382)))</formula>
    </cfRule>
  </conditionalFormatting>
  <conditionalFormatting sqref="N387">
    <cfRule type="containsText" dxfId="59" priority="124" operator="containsText" text="second">
      <formula>NOT(ISERROR(SEARCH("second",N387)))</formula>
    </cfRule>
  </conditionalFormatting>
  <conditionalFormatting sqref="N388">
    <cfRule type="containsText" dxfId="58" priority="123" operator="containsText" text="second">
      <formula>NOT(ISERROR(SEARCH("second",N388)))</formula>
    </cfRule>
  </conditionalFormatting>
  <conditionalFormatting sqref="L417">
    <cfRule type="containsText" dxfId="57" priority="122" operator="containsText" text="second">
      <formula>NOT(ISERROR(SEARCH("second",L417)))</formula>
    </cfRule>
  </conditionalFormatting>
  <conditionalFormatting sqref="M417">
    <cfRule type="containsText" dxfId="56" priority="121" operator="containsText" text="second">
      <formula>NOT(ISERROR(SEARCH("second",M417)))</formula>
    </cfRule>
  </conditionalFormatting>
  <conditionalFormatting sqref="N417">
    <cfRule type="containsText" dxfId="55" priority="120" operator="containsText" text="second">
      <formula>NOT(ISERROR(SEARCH("second",N417)))</formula>
    </cfRule>
  </conditionalFormatting>
  <conditionalFormatting sqref="O417">
    <cfRule type="containsText" dxfId="54" priority="119" operator="containsText" text="second">
      <formula>NOT(ISERROR(SEARCH("second",O417)))</formula>
    </cfRule>
  </conditionalFormatting>
  <conditionalFormatting sqref="S417">
    <cfRule type="cellIs" dxfId="53" priority="118" operator="greaterThan">
      <formula>299</formula>
    </cfRule>
  </conditionalFormatting>
  <conditionalFormatting sqref="L448">
    <cfRule type="containsText" dxfId="52" priority="116" operator="containsText" text="second">
      <formula>NOT(ISERROR(SEARCH("second",L448)))</formula>
    </cfRule>
  </conditionalFormatting>
  <conditionalFormatting sqref="L453">
    <cfRule type="containsText" dxfId="51" priority="115" operator="containsText" text="second">
      <formula>NOT(ISERROR(SEARCH("second",L453)))</formula>
    </cfRule>
  </conditionalFormatting>
  <conditionalFormatting sqref="L512">
    <cfRule type="containsText" dxfId="50" priority="112" operator="containsText" text="second">
      <formula>NOT(ISERROR(SEARCH("second",L512)))</formula>
    </cfRule>
  </conditionalFormatting>
  <conditionalFormatting sqref="L249">
    <cfRule type="containsText" dxfId="49" priority="113" operator="containsText" text="second">
      <formula>NOT(ISERROR(SEARCH("second",L249)))</formula>
    </cfRule>
  </conditionalFormatting>
  <conditionalFormatting sqref="L258">
    <cfRule type="containsText" dxfId="48" priority="111" operator="containsText" text="second">
      <formula>NOT(ISERROR(SEARCH("second",L258)))</formula>
    </cfRule>
  </conditionalFormatting>
  <conditionalFormatting sqref="L328">
    <cfRule type="containsText" dxfId="47" priority="110" operator="containsText" text="second">
      <formula>NOT(ISERROR(SEARCH("second",L328)))</formula>
    </cfRule>
  </conditionalFormatting>
  <conditionalFormatting sqref="L454 L518">
    <cfRule type="containsText" dxfId="46" priority="109" operator="containsText" text="second">
      <formula>NOT(ISERROR(SEARCH("second",L454)))</formula>
    </cfRule>
  </conditionalFormatting>
  <conditionalFormatting sqref="L516">
    <cfRule type="containsText" dxfId="45" priority="103" operator="containsText" text="second">
      <formula>NOT(ISERROR(SEARCH("second",L516)))</formula>
    </cfRule>
  </conditionalFormatting>
  <conditionalFormatting sqref="L515">
    <cfRule type="containsText" dxfId="44" priority="104" operator="containsText" text="second">
      <formula>NOT(ISERROR(SEARCH("second",L515)))</formula>
    </cfRule>
  </conditionalFormatting>
  <conditionalFormatting sqref="H260:H262 H45 H71:H89 H47 H49:H69 H205 H172:H203 H264:H331 H1:H43 H93:H102 H91 H512:H518 H104:H170 H520:H1048576 H207:H214 H217:H226 H233:H258 H333:H473 H510">
    <cfRule type="containsText" dxfId="43" priority="96" operator="containsText" text="second">
      <formula>NOT(ISERROR(SEARCH("second",H1)))</formula>
    </cfRule>
  </conditionalFormatting>
  <conditionalFormatting sqref="H44">
    <cfRule type="containsText" dxfId="42" priority="91" operator="containsText" text="second">
      <formula>NOT(ISERROR(SEARCH("second",H44)))</formula>
    </cfRule>
  </conditionalFormatting>
  <conditionalFormatting sqref="H70">
    <cfRule type="containsText" dxfId="41" priority="89" operator="containsText" text="second">
      <formula>NOT(ISERROR(SEARCH("second",H70)))</formula>
    </cfRule>
  </conditionalFormatting>
  <conditionalFormatting sqref="H90">
    <cfRule type="containsText" dxfId="40" priority="87" operator="containsText" text="second">
      <formula>NOT(ISERROR(SEARCH("second",H90)))</formula>
    </cfRule>
  </conditionalFormatting>
  <conditionalFormatting sqref="H103">
    <cfRule type="containsText" dxfId="39" priority="85" operator="containsText" text="second">
      <formula>NOT(ISERROR(SEARCH("second",H103)))</formula>
    </cfRule>
  </conditionalFormatting>
  <conditionalFormatting sqref="H46">
    <cfRule type="containsText" dxfId="38" priority="83" operator="containsText" text="second">
      <formula>NOT(ISERROR(SEARCH("second",H46)))</formula>
    </cfRule>
  </conditionalFormatting>
  <conditionalFormatting sqref="H48">
    <cfRule type="containsText" dxfId="37" priority="81" operator="containsText" text="second">
      <formula>NOT(ISERROR(SEARCH("second",H48)))</formula>
    </cfRule>
  </conditionalFormatting>
  <conditionalFormatting sqref="L206">
    <cfRule type="containsText" dxfId="36" priority="76" operator="containsText" text="second">
      <formula>NOT(ISERROR(SEARCH("second",L206)))</formula>
    </cfRule>
  </conditionalFormatting>
  <conditionalFormatting sqref="H206">
    <cfRule type="containsText" dxfId="35" priority="75" operator="containsText" text="second">
      <formula>NOT(ISERROR(SEARCH("second",H206)))</formula>
    </cfRule>
  </conditionalFormatting>
  <conditionalFormatting sqref="L204">
    <cfRule type="containsText" dxfId="34" priority="73" operator="containsText" text="second">
      <formula>NOT(ISERROR(SEARCH("second",L204)))</formula>
    </cfRule>
  </conditionalFormatting>
  <conditionalFormatting sqref="H204">
    <cfRule type="containsText" dxfId="33" priority="72" operator="containsText" text="second">
      <formula>NOT(ISERROR(SEARCH("second",H204)))</formula>
    </cfRule>
  </conditionalFormatting>
  <conditionalFormatting sqref="H171">
    <cfRule type="containsText" dxfId="32" priority="68" operator="containsText" text="second">
      <formula>NOT(ISERROR(SEARCH("second",H171)))</formula>
    </cfRule>
  </conditionalFormatting>
  <conditionalFormatting sqref="L205">
    <cfRule type="containsText" dxfId="31" priority="61" operator="containsText" text="second">
      <formula>NOT(ISERROR(SEARCH("second",L205)))</formula>
    </cfRule>
  </conditionalFormatting>
  <conditionalFormatting sqref="L263">
    <cfRule type="containsText" dxfId="30" priority="60" operator="containsText" text="second">
      <formula>NOT(ISERROR(SEARCH("second",L263)))</formula>
    </cfRule>
  </conditionalFormatting>
  <conditionalFormatting sqref="H263">
    <cfRule type="containsText" dxfId="29" priority="59" operator="containsText" text="second">
      <formula>NOT(ISERROR(SEARCH("second",H263)))</formula>
    </cfRule>
  </conditionalFormatting>
  <conditionalFormatting sqref="H332">
    <cfRule type="containsText" dxfId="28" priority="54" operator="containsText" text="second">
      <formula>NOT(ISERROR(SEARCH("second",H332)))</formula>
    </cfRule>
  </conditionalFormatting>
  <conditionalFormatting sqref="M328">
    <cfRule type="containsText" dxfId="27" priority="49" operator="containsText" text="second">
      <formula>NOT(ISERROR(SEARCH("second",M328)))</formula>
    </cfRule>
  </conditionalFormatting>
  <conditionalFormatting sqref="H92">
    <cfRule type="containsText" dxfId="26" priority="45" operator="containsText" text="second">
      <formula>NOT(ISERROR(SEARCH("second",H92)))</formula>
    </cfRule>
  </conditionalFormatting>
  <conditionalFormatting sqref="H511">
    <cfRule type="containsText" dxfId="25" priority="43" operator="containsText" text="second">
      <formula>NOT(ISERROR(SEARCH("second",H511)))</formula>
    </cfRule>
  </conditionalFormatting>
  <conditionalFormatting sqref="H519">
    <cfRule type="containsText" dxfId="24" priority="41" operator="containsText" text="second">
      <formula>NOT(ISERROR(SEARCH("second",H519)))</formula>
    </cfRule>
  </conditionalFormatting>
  <conditionalFormatting sqref="K29">
    <cfRule type="containsText" dxfId="23" priority="40" operator="containsText" text="second">
      <formula>NOT(ISERROR(SEARCH("second",K29)))</formula>
    </cfRule>
  </conditionalFormatting>
  <conditionalFormatting sqref="L212:L214">
    <cfRule type="containsText" dxfId="22" priority="38" operator="containsText" text="second">
      <formula>NOT(ISERROR(SEARCH("second",L212)))</formula>
    </cfRule>
  </conditionalFormatting>
  <conditionalFormatting sqref="L218:L224">
    <cfRule type="containsText" dxfId="21" priority="37" operator="containsText" text="second">
      <formula>NOT(ISERROR(SEARCH("second",L218)))</formula>
    </cfRule>
  </conditionalFormatting>
  <conditionalFormatting sqref="L234:L236">
    <cfRule type="containsText" dxfId="20" priority="36" operator="containsText" text="second">
      <formula>NOT(ISERROR(SEARCH("second",L234)))</formula>
    </cfRule>
  </conditionalFormatting>
  <conditionalFormatting sqref="L241:L242">
    <cfRule type="containsText" dxfId="19" priority="35" operator="containsText" text="second">
      <formula>NOT(ISERROR(SEARCH("second",L241)))</formula>
    </cfRule>
  </conditionalFormatting>
  <conditionalFormatting sqref="L225:L226">
    <cfRule type="containsText" dxfId="18" priority="34" operator="containsText" text="second">
      <formula>NOT(ISERROR(SEARCH("second",L225)))</formula>
    </cfRule>
  </conditionalFormatting>
  <conditionalFormatting sqref="H215:H216">
    <cfRule type="containsText" dxfId="17" priority="29" operator="containsText" text="second">
      <formula>NOT(ISERROR(SEARCH("second",H215)))</formula>
    </cfRule>
  </conditionalFormatting>
  <conditionalFormatting sqref="H227:H232">
    <cfRule type="containsText" dxfId="16" priority="27" operator="containsText" text="second">
      <formula>NOT(ISERROR(SEARCH("second",H227)))</formula>
    </cfRule>
  </conditionalFormatting>
  <conditionalFormatting sqref="L227:L232">
    <cfRule type="containsText" dxfId="15" priority="28" operator="containsText" text="second">
      <formula>NOT(ISERROR(SEARCH("second",L227)))</formula>
    </cfRule>
  </conditionalFormatting>
  <conditionalFormatting sqref="Q245">
    <cfRule type="containsText" dxfId="14" priority="24" operator="containsText" text="'''">
      <formula>NOT(ISERROR(SEARCH("'''",Q245)))</formula>
    </cfRule>
  </conditionalFormatting>
  <conditionalFormatting sqref="L504 L500">
    <cfRule type="containsText" dxfId="13" priority="17" operator="containsText" text="second">
      <formula>NOT(ISERROR(SEARCH("second",L500)))</formula>
    </cfRule>
  </conditionalFormatting>
  <conditionalFormatting sqref="H474:H481 H484:H493 H500:H509">
    <cfRule type="containsText" dxfId="12" priority="16" operator="containsText" text="second">
      <formula>NOT(ISERROR(SEARCH("second",H474)))</formula>
    </cfRule>
  </conditionalFormatting>
  <conditionalFormatting sqref="L479:L481">
    <cfRule type="containsText" dxfId="11" priority="15" operator="containsText" text="second">
      <formula>NOT(ISERROR(SEARCH("second",L479)))</formula>
    </cfRule>
  </conditionalFormatting>
  <conditionalFormatting sqref="L485:L491">
    <cfRule type="containsText" dxfId="10" priority="14" operator="containsText" text="second">
      <formula>NOT(ISERROR(SEARCH("second",L485)))</formula>
    </cfRule>
  </conditionalFormatting>
  <conditionalFormatting sqref="L501:L503">
    <cfRule type="containsText" dxfId="9" priority="13" operator="containsText" text="second">
      <formula>NOT(ISERROR(SEARCH("second",L501)))</formula>
    </cfRule>
  </conditionalFormatting>
  <conditionalFormatting sqref="L508:L509">
    <cfRule type="containsText" dxfId="8" priority="12" operator="containsText" text="second">
      <formula>NOT(ISERROR(SEARCH("second",L508)))</formula>
    </cfRule>
  </conditionalFormatting>
  <conditionalFormatting sqref="L492:L493">
    <cfRule type="containsText" dxfId="7" priority="11" operator="containsText" text="second">
      <formula>NOT(ISERROR(SEARCH("second",L492)))</formula>
    </cfRule>
  </conditionalFormatting>
  <conditionalFormatting sqref="H482:H483">
    <cfRule type="containsText" dxfId="6" priority="10" operator="containsText" text="second">
      <formula>NOT(ISERROR(SEARCH("second",H482)))</formula>
    </cfRule>
  </conditionalFormatting>
  <conditionalFormatting sqref="H494:H499">
    <cfRule type="containsText" dxfId="5" priority="8" operator="containsText" text="second">
      <formula>NOT(ISERROR(SEARCH("second",H494)))</formula>
    </cfRule>
  </conditionalFormatting>
  <conditionalFormatting sqref="L494:L499">
    <cfRule type="containsText" dxfId="4" priority="9" operator="containsText" text="second">
      <formula>NOT(ISERROR(SEARCH("second",L494)))</formula>
    </cfRule>
  </conditionalFormatting>
  <conditionalFormatting sqref="U1:V1048576">
    <cfRule type="containsText" dxfId="3" priority="2" operator="containsText" text="'''">
      <formula>NOT(ISERROR(SEARCH("'''",U1)))</formula>
    </cfRule>
    <cfRule type="containsText" dxfId="2" priority="3" operator="containsText" text="''">
      <formula>NOT(ISERROR(SEARCH("''",U1)))</formula>
    </cfRule>
    <cfRule type="containsText" dxfId="1" priority="4" operator="containsText" text="'">
      <formula>NOT(ISERROR(SEARCH("'",U1)))</formula>
    </cfRule>
  </conditionalFormatting>
  <conditionalFormatting sqref="N470">
    <cfRule type="containsText" dxfId="0" priority="1" operator="containsText" text="second">
      <formula>NOT(ISERROR(SEARCH("second",N470)))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837"/>
  <sheetViews>
    <sheetView zoomScale="110" zoomScaleNormal="110" zoomScalePageLayoutView="110" workbookViewId="0">
      <pane ySplit="2060" topLeftCell="A4" activePane="bottomLeft"/>
      <selection pane="bottomLeft" activeCell="A4" sqref="A4"/>
    </sheetView>
  </sheetViews>
  <sheetFormatPr baseColWidth="10" defaultRowHeight="15" x14ac:dyDescent="0"/>
  <cols>
    <col min="1" max="1" width="17.6640625" style="357" customWidth="1"/>
    <col min="2" max="2" width="24" customWidth="1"/>
    <col min="3" max="3" width="8.1640625" customWidth="1"/>
    <col min="4" max="4" width="10.5" customWidth="1"/>
    <col min="5" max="5" width="6.6640625" style="171" customWidth="1"/>
    <col min="6" max="6" width="6.6640625" style="179" customWidth="1"/>
    <col min="7" max="7" width="38.33203125" style="140" customWidth="1"/>
    <col min="8" max="8" width="16.6640625" customWidth="1"/>
    <col min="9" max="9" width="24.5" customWidth="1"/>
    <col min="10" max="10" width="8.83203125" customWidth="1"/>
    <col min="11" max="11" width="11.33203125" customWidth="1"/>
    <col min="12" max="12" width="6.6640625" customWidth="1"/>
    <col min="13" max="13" width="6.1640625" customWidth="1"/>
    <col min="14" max="14" width="31.83203125" bestFit="1" customWidth="1"/>
  </cols>
  <sheetData>
    <row r="1" spans="1:97" s="16" customFormat="1" ht="21" customHeight="1" thickBot="1">
      <c r="A1" s="359" t="s">
        <v>6401</v>
      </c>
      <c r="B1" s="123"/>
      <c r="C1" s="111"/>
      <c r="D1" s="17"/>
      <c r="E1" s="111"/>
      <c r="F1" s="177"/>
      <c r="G1" s="4"/>
      <c r="H1" s="4"/>
      <c r="I1" s="4" t="s">
        <v>1</v>
      </c>
      <c r="J1" s="4"/>
      <c r="K1" s="4"/>
      <c r="L1" s="4"/>
      <c r="M1" s="4"/>
      <c r="N1" s="170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</row>
    <row r="2" spans="1:97" s="168" customFormat="1" ht="37" customHeight="1" thickBot="1">
      <c r="A2" s="360" t="s">
        <v>2085</v>
      </c>
      <c r="B2" s="175" t="s">
        <v>2086</v>
      </c>
      <c r="C2" s="172" t="s">
        <v>2087</v>
      </c>
      <c r="D2" s="172" t="s">
        <v>2089</v>
      </c>
      <c r="E2" s="174" t="s">
        <v>2090</v>
      </c>
      <c r="F2" s="178" t="s">
        <v>6216</v>
      </c>
      <c r="G2" s="176" t="s">
        <v>6217</v>
      </c>
      <c r="H2" s="88" t="s">
        <v>2085</v>
      </c>
      <c r="I2" s="175" t="s">
        <v>2086</v>
      </c>
      <c r="J2" s="172" t="s">
        <v>2087</v>
      </c>
      <c r="K2" s="172" t="s">
        <v>2089</v>
      </c>
      <c r="L2" s="174" t="s">
        <v>2090</v>
      </c>
      <c r="M2" s="178" t="s">
        <v>2091</v>
      </c>
      <c r="N2" s="176" t="s">
        <v>2088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</row>
    <row r="3" spans="1:97" s="12" customFormat="1" ht="22" customHeight="1">
      <c r="A3" s="398" t="s">
        <v>6022</v>
      </c>
      <c r="B3" s="399"/>
      <c r="C3" s="384"/>
      <c r="D3" s="385"/>
      <c r="E3" s="386"/>
      <c r="F3" s="385"/>
      <c r="G3" s="400"/>
      <c r="H3" s="409" t="s">
        <v>1253</v>
      </c>
      <c r="I3" s="403"/>
      <c r="J3" s="403"/>
      <c r="K3" s="403"/>
      <c r="L3" s="403"/>
      <c r="M3" s="403"/>
      <c r="N3" s="402"/>
      <c r="O3"/>
    </row>
    <row r="4" spans="1:97">
      <c r="A4" s="23" t="s">
        <v>30</v>
      </c>
      <c r="B4" t="s">
        <v>2183</v>
      </c>
      <c r="C4" s="173" t="s">
        <v>3723</v>
      </c>
      <c r="D4" t="s">
        <v>2185</v>
      </c>
      <c r="E4" s="171">
        <v>1</v>
      </c>
      <c r="F4" s="179">
        <v>0</v>
      </c>
      <c r="G4" s="183" t="s">
        <v>2184</v>
      </c>
      <c r="H4" s="23" t="s">
        <v>30</v>
      </c>
      <c r="I4" t="s">
        <v>4236</v>
      </c>
      <c r="J4" s="173" t="s">
        <v>3820</v>
      </c>
      <c r="K4" t="s">
        <v>4237</v>
      </c>
      <c r="L4" s="171">
        <v>1</v>
      </c>
      <c r="M4" s="179">
        <v>1</v>
      </c>
      <c r="N4" s="194" t="s">
        <v>2169</v>
      </c>
    </row>
    <row r="5" spans="1:97">
      <c r="A5" s="23" t="s">
        <v>30</v>
      </c>
      <c r="B5" t="s">
        <v>2168</v>
      </c>
      <c r="C5" s="173" t="s">
        <v>3717</v>
      </c>
      <c r="D5" t="s">
        <v>2170</v>
      </c>
      <c r="E5" s="171">
        <v>1</v>
      </c>
      <c r="F5" s="179">
        <v>1</v>
      </c>
      <c r="G5" s="183" t="s">
        <v>2169</v>
      </c>
      <c r="H5" s="23" t="s">
        <v>30</v>
      </c>
      <c r="I5" t="s">
        <v>4238</v>
      </c>
      <c r="J5" s="173" t="s">
        <v>3914</v>
      </c>
      <c r="K5" t="s">
        <v>4239</v>
      </c>
      <c r="L5" s="171">
        <v>1</v>
      </c>
      <c r="M5" s="179">
        <v>1</v>
      </c>
      <c r="N5" s="194" t="s">
        <v>2169</v>
      </c>
      <c r="O5" s="12"/>
    </row>
    <row r="6" spans="1:97">
      <c r="A6" s="23" t="s">
        <v>30</v>
      </c>
      <c r="B6" t="s">
        <v>2171</v>
      </c>
      <c r="C6" s="173" t="s">
        <v>3718</v>
      </c>
      <c r="D6" t="s">
        <v>2172</v>
      </c>
      <c r="E6" s="171">
        <v>1</v>
      </c>
      <c r="F6" s="179">
        <v>1</v>
      </c>
      <c r="G6" s="183" t="s">
        <v>2169</v>
      </c>
      <c r="H6" s="23" t="s">
        <v>30</v>
      </c>
      <c r="I6" t="s">
        <v>4240</v>
      </c>
      <c r="J6" s="173" t="s">
        <v>3966</v>
      </c>
      <c r="K6" t="s">
        <v>4241</v>
      </c>
      <c r="L6" s="171">
        <v>1</v>
      </c>
      <c r="M6" s="179">
        <v>1</v>
      </c>
      <c r="N6" s="194" t="s">
        <v>2169</v>
      </c>
    </row>
    <row r="7" spans="1:97">
      <c r="A7" s="23" t="s">
        <v>30</v>
      </c>
      <c r="B7" t="s">
        <v>2173</v>
      </c>
      <c r="C7" s="173" t="s">
        <v>3719</v>
      </c>
      <c r="D7" t="s">
        <v>2174</v>
      </c>
      <c r="E7" s="171">
        <v>1</v>
      </c>
      <c r="F7" s="179">
        <v>1</v>
      </c>
      <c r="G7" s="183" t="s">
        <v>2169</v>
      </c>
      <c r="H7" s="23" t="s">
        <v>30</v>
      </c>
      <c r="I7" t="s">
        <v>4242</v>
      </c>
      <c r="J7" s="173" t="s">
        <v>5710</v>
      </c>
      <c r="K7" t="s">
        <v>4243</v>
      </c>
      <c r="L7" s="171">
        <v>1</v>
      </c>
      <c r="M7" s="179">
        <v>1</v>
      </c>
      <c r="N7" s="367" t="s">
        <v>2169</v>
      </c>
    </row>
    <row r="8" spans="1:97">
      <c r="A8" s="23" t="s">
        <v>30</v>
      </c>
      <c r="B8" t="s">
        <v>2175</v>
      </c>
      <c r="C8" s="173" t="s">
        <v>3720</v>
      </c>
      <c r="D8" t="s">
        <v>2176</v>
      </c>
      <c r="E8" s="171">
        <v>1</v>
      </c>
      <c r="F8" s="179">
        <v>1</v>
      </c>
      <c r="G8" s="183" t="s">
        <v>2169</v>
      </c>
      <c r="H8" s="23" t="s">
        <v>30</v>
      </c>
      <c r="I8" t="s">
        <v>4244</v>
      </c>
      <c r="J8" s="173" t="s">
        <v>5711</v>
      </c>
      <c r="K8" t="s">
        <v>4245</v>
      </c>
      <c r="L8" s="171">
        <v>1</v>
      </c>
      <c r="M8" s="179">
        <v>1</v>
      </c>
      <c r="N8" s="194" t="s">
        <v>2169</v>
      </c>
    </row>
    <row r="9" spans="1:97">
      <c r="A9" s="23" t="s">
        <v>30</v>
      </c>
      <c r="B9" t="s">
        <v>2189</v>
      </c>
      <c r="C9" s="173" t="s">
        <v>3725</v>
      </c>
      <c r="D9" t="s">
        <v>2190</v>
      </c>
      <c r="E9" s="171">
        <v>1</v>
      </c>
      <c r="F9" s="179">
        <v>1</v>
      </c>
      <c r="G9" s="183" t="s">
        <v>2187</v>
      </c>
      <c r="H9" s="23" t="s">
        <v>30</v>
      </c>
      <c r="I9" t="s">
        <v>4246</v>
      </c>
      <c r="J9" s="173" t="s">
        <v>3842</v>
      </c>
      <c r="K9" t="s">
        <v>4247</v>
      </c>
      <c r="L9" s="171">
        <v>1</v>
      </c>
      <c r="M9" s="179">
        <v>1</v>
      </c>
      <c r="N9" s="194" t="s">
        <v>2169</v>
      </c>
    </row>
    <row r="10" spans="1:97">
      <c r="A10" s="23" t="s">
        <v>30</v>
      </c>
      <c r="B10" t="s">
        <v>2191</v>
      </c>
      <c r="C10" s="173" t="s">
        <v>3726</v>
      </c>
      <c r="D10" t="s">
        <v>2193</v>
      </c>
      <c r="E10" s="171">
        <v>1</v>
      </c>
      <c r="F10" s="179">
        <v>1</v>
      </c>
      <c r="G10" s="361" t="s">
        <v>2192</v>
      </c>
      <c r="H10" s="23" t="s">
        <v>30</v>
      </c>
      <c r="I10" t="s">
        <v>4250</v>
      </c>
      <c r="J10" s="173" t="s">
        <v>3725</v>
      </c>
      <c r="K10" t="s">
        <v>4252</v>
      </c>
      <c r="L10" s="171">
        <v>1</v>
      </c>
      <c r="M10" s="179">
        <v>1</v>
      </c>
      <c r="N10" s="194" t="s">
        <v>4251</v>
      </c>
    </row>
    <row r="11" spans="1:97">
      <c r="A11" s="23" t="s">
        <v>30</v>
      </c>
      <c r="B11" t="s">
        <v>2177</v>
      </c>
      <c r="C11" s="173" t="s">
        <v>3721</v>
      </c>
      <c r="D11" t="s">
        <v>2178</v>
      </c>
      <c r="E11" s="171">
        <v>1</v>
      </c>
      <c r="F11" s="179">
        <v>1</v>
      </c>
      <c r="G11" s="183" t="s">
        <v>2169</v>
      </c>
      <c r="H11" s="23" t="s">
        <v>30</v>
      </c>
      <c r="I11" t="s">
        <v>4255</v>
      </c>
      <c r="J11" s="173" t="s">
        <v>3958</v>
      </c>
      <c r="K11" t="s">
        <v>4257</v>
      </c>
      <c r="L11" s="171">
        <v>1</v>
      </c>
      <c r="M11" s="179">
        <v>1</v>
      </c>
      <c r="N11" s="194" t="s">
        <v>4256</v>
      </c>
    </row>
    <row r="12" spans="1:97">
      <c r="A12" s="23" t="s">
        <v>30</v>
      </c>
      <c r="B12" t="s">
        <v>2179</v>
      </c>
      <c r="C12" s="173" t="s">
        <v>3719</v>
      </c>
      <c r="D12" t="s">
        <v>2180</v>
      </c>
      <c r="E12" s="171">
        <v>1</v>
      </c>
      <c r="F12" s="179">
        <v>1</v>
      </c>
      <c r="G12" s="183" t="s">
        <v>2169</v>
      </c>
      <c r="H12" s="23" t="s">
        <v>30</v>
      </c>
      <c r="I12" t="s">
        <v>4253</v>
      </c>
      <c r="J12" s="173" t="s">
        <v>5713</v>
      </c>
      <c r="K12" t="s">
        <v>4254</v>
      </c>
      <c r="L12" s="171">
        <v>1</v>
      </c>
      <c r="M12" s="179">
        <v>1.5</v>
      </c>
      <c r="N12" s="194" t="s">
        <v>4251</v>
      </c>
    </row>
    <row r="13" spans="1:97">
      <c r="A13" s="23" t="s">
        <v>30</v>
      </c>
      <c r="B13" t="s">
        <v>2186</v>
      </c>
      <c r="C13" s="173" t="s">
        <v>3724</v>
      </c>
      <c r="D13" t="s">
        <v>2188</v>
      </c>
      <c r="E13" s="171">
        <v>1</v>
      </c>
      <c r="F13" s="179">
        <v>1.5</v>
      </c>
      <c r="G13" s="183" t="s">
        <v>2187</v>
      </c>
      <c r="H13" s="23" t="s">
        <v>30</v>
      </c>
      <c r="I13" t="s">
        <v>4248</v>
      </c>
      <c r="J13" s="173" t="s">
        <v>5712</v>
      </c>
      <c r="K13" t="s">
        <v>4249</v>
      </c>
      <c r="L13" s="171">
        <v>1</v>
      </c>
      <c r="M13" s="179">
        <v>2</v>
      </c>
      <c r="N13" s="194" t="s">
        <v>2169</v>
      </c>
    </row>
    <row r="14" spans="1:97">
      <c r="A14" s="23" t="s">
        <v>30</v>
      </c>
      <c r="B14" t="s">
        <v>2181</v>
      </c>
      <c r="C14" s="173" t="s">
        <v>3722</v>
      </c>
      <c r="D14" t="s">
        <v>2182</v>
      </c>
      <c r="E14" s="171">
        <v>1</v>
      </c>
      <c r="F14" s="179">
        <v>2</v>
      </c>
      <c r="G14" s="183" t="s">
        <v>2169</v>
      </c>
      <c r="H14" s="23" t="s">
        <v>30</v>
      </c>
      <c r="I14" t="s">
        <v>4258</v>
      </c>
      <c r="J14" s="173" t="s">
        <v>3876</v>
      </c>
      <c r="K14" t="s">
        <v>4260</v>
      </c>
      <c r="L14" s="171">
        <v>1</v>
      </c>
      <c r="M14" s="179">
        <v>1</v>
      </c>
      <c r="N14" s="169" t="s">
        <v>4259</v>
      </c>
    </row>
    <row r="15" spans="1:97">
      <c r="A15" s="23" t="s">
        <v>30</v>
      </c>
      <c r="B15" t="s">
        <v>2119</v>
      </c>
      <c r="C15" s="173" t="s">
        <v>3707</v>
      </c>
      <c r="D15" t="s">
        <v>2121</v>
      </c>
      <c r="E15" s="171">
        <v>1</v>
      </c>
      <c r="F15" s="179">
        <v>1</v>
      </c>
      <c r="G15" s="183" t="s">
        <v>2120</v>
      </c>
      <c r="H15" s="23" t="s">
        <v>30</v>
      </c>
      <c r="I15" t="s">
        <v>4224</v>
      </c>
      <c r="J15" s="173" t="s">
        <v>5708</v>
      </c>
      <c r="K15" t="s">
        <v>4226</v>
      </c>
      <c r="L15" s="171">
        <v>1</v>
      </c>
      <c r="M15" s="179">
        <v>2</v>
      </c>
      <c r="N15" s="169" t="s">
        <v>4225</v>
      </c>
    </row>
    <row r="16" spans="1:97">
      <c r="A16" s="23" t="s">
        <v>30</v>
      </c>
      <c r="B16" t="s">
        <v>2128</v>
      </c>
      <c r="C16" s="173" t="s">
        <v>3710</v>
      </c>
      <c r="D16" t="s">
        <v>2130</v>
      </c>
      <c r="E16" s="171">
        <v>1</v>
      </c>
      <c r="F16" s="179">
        <v>2.5</v>
      </c>
      <c r="G16" s="182" t="s">
        <v>2129</v>
      </c>
      <c r="H16" s="23" t="s">
        <v>30</v>
      </c>
      <c r="I16" t="s">
        <v>4182</v>
      </c>
      <c r="J16" s="173" t="s">
        <v>3705</v>
      </c>
      <c r="K16" t="s">
        <v>4183</v>
      </c>
      <c r="L16" s="171">
        <v>-1</v>
      </c>
      <c r="M16" s="179">
        <v>3</v>
      </c>
      <c r="N16" s="169" t="s">
        <v>2108</v>
      </c>
    </row>
    <row r="17" spans="1:14">
      <c r="A17" s="23" t="s">
        <v>30</v>
      </c>
      <c r="B17" t="s">
        <v>2092</v>
      </c>
      <c r="C17" t="s">
        <v>297</v>
      </c>
      <c r="D17" t="s">
        <v>2094</v>
      </c>
      <c r="E17" s="171">
        <v>1</v>
      </c>
      <c r="F17" s="179">
        <v>3</v>
      </c>
      <c r="G17" s="182" t="s">
        <v>2093</v>
      </c>
      <c r="H17" s="23" t="s">
        <v>30</v>
      </c>
      <c r="I17" t="s">
        <v>4198</v>
      </c>
      <c r="J17" s="173" t="s">
        <v>5702</v>
      </c>
      <c r="K17" t="s">
        <v>4200</v>
      </c>
      <c r="L17" s="171">
        <v>1</v>
      </c>
      <c r="M17" s="179">
        <v>3</v>
      </c>
      <c r="N17" s="169" t="s">
        <v>4199</v>
      </c>
    </row>
    <row r="18" spans="1:14">
      <c r="A18" s="23" t="s">
        <v>30</v>
      </c>
      <c r="B18" t="s">
        <v>2107</v>
      </c>
      <c r="C18" s="173" t="s">
        <v>3705</v>
      </c>
      <c r="D18" t="s">
        <v>2109</v>
      </c>
      <c r="E18" s="171">
        <v>-1</v>
      </c>
      <c r="F18" s="179">
        <v>3</v>
      </c>
      <c r="G18" s="182" t="s">
        <v>2108</v>
      </c>
      <c r="H18" s="23" t="s">
        <v>30</v>
      </c>
      <c r="I18" t="s">
        <v>4261</v>
      </c>
      <c r="J18" s="173" t="s">
        <v>4057</v>
      </c>
      <c r="K18" t="s">
        <v>4262</v>
      </c>
      <c r="L18" s="171">
        <v>1</v>
      </c>
      <c r="M18" s="179">
        <v>3</v>
      </c>
      <c r="N18" s="169" t="s">
        <v>4259</v>
      </c>
    </row>
    <row r="19" spans="1:14">
      <c r="A19" s="23" t="s">
        <v>30</v>
      </c>
      <c r="B19" t="s">
        <v>2113</v>
      </c>
      <c r="C19" s="173" t="s">
        <v>3706</v>
      </c>
      <c r="D19" t="s">
        <v>2115</v>
      </c>
      <c r="E19" s="171">
        <v>1</v>
      </c>
      <c r="F19" s="179">
        <v>3</v>
      </c>
      <c r="G19" s="182" t="s">
        <v>2114</v>
      </c>
      <c r="H19" s="23" t="s">
        <v>30</v>
      </c>
      <c r="I19" t="s">
        <v>4263</v>
      </c>
      <c r="J19" s="173" t="s">
        <v>3981</v>
      </c>
      <c r="K19" t="s">
        <v>4264</v>
      </c>
      <c r="L19" s="171">
        <v>1</v>
      </c>
      <c r="M19" s="179">
        <v>3</v>
      </c>
      <c r="N19" s="169" t="s">
        <v>4259</v>
      </c>
    </row>
    <row r="20" spans="1:14">
      <c r="A20" s="23" t="s">
        <v>30</v>
      </c>
      <c r="B20" t="s">
        <v>2095</v>
      </c>
      <c r="C20" s="173" t="s">
        <v>3702</v>
      </c>
      <c r="D20" t="s">
        <v>2097</v>
      </c>
      <c r="E20" s="171">
        <v>1</v>
      </c>
      <c r="F20" s="179">
        <v>3.5</v>
      </c>
      <c r="G20" s="182" t="s">
        <v>2096</v>
      </c>
      <c r="H20" s="23" t="s">
        <v>30</v>
      </c>
      <c r="I20" s="18" t="s">
        <v>4166</v>
      </c>
      <c r="J20" s="180" t="s">
        <v>5693</v>
      </c>
      <c r="K20" s="12" t="s">
        <v>4168</v>
      </c>
      <c r="L20" s="181">
        <v>1</v>
      </c>
      <c r="M20" s="188">
        <v>3.5</v>
      </c>
      <c r="N20" s="166" t="s">
        <v>4167</v>
      </c>
    </row>
    <row r="21" spans="1:14">
      <c r="A21" s="23" t="s">
        <v>30</v>
      </c>
      <c r="B21" t="s">
        <v>2103</v>
      </c>
      <c r="C21" s="173" t="s">
        <v>3704</v>
      </c>
      <c r="D21" t="s">
        <v>2102</v>
      </c>
      <c r="E21" s="171">
        <v>1</v>
      </c>
      <c r="F21" s="179">
        <v>3.5</v>
      </c>
      <c r="G21" s="182" t="s">
        <v>2101</v>
      </c>
      <c r="H21" s="23" t="s">
        <v>30</v>
      </c>
      <c r="I21" t="s">
        <v>4172</v>
      </c>
      <c r="J21" s="173" t="s">
        <v>5695</v>
      </c>
      <c r="K21" t="s">
        <v>4173</v>
      </c>
      <c r="L21" s="171">
        <v>1</v>
      </c>
      <c r="M21" s="179">
        <v>3.5</v>
      </c>
      <c r="N21" s="169" t="s">
        <v>2101</v>
      </c>
    </row>
    <row r="22" spans="1:14">
      <c r="A22" s="23" t="s">
        <v>30</v>
      </c>
      <c r="B22" t="s">
        <v>2100</v>
      </c>
      <c r="C22" s="173" t="s">
        <v>3703</v>
      </c>
      <c r="D22" t="s">
        <v>2102</v>
      </c>
      <c r="E22" s="171">
        <v>1</v>
      </c>
      <c r="F22" s="179">
        <v>3.5</v>
      </c>
      <c r="G22" s="182" t="s">
        <v>2101</v>
      </c>
      <c r="H22" s="23" t="s">
        <v>30</v>
      </c>
      <c r="I22" t="s">
        <v>4174</v>
      </c>
      <c r="J22" s="173" t="s">
        <v>3703</v>
      </c>
      <c r="K22" t="s">
        <v>4173</v>
      </c>
      <c r="L22" s="171">
        <v>1</v>
      </c>
      <c r="M22" s="179">
        <v>3.5</v>
      </c>
      <c r="N22" s="169" t="s">
        <v>2101</v>
      </c>
    </row>
    <row r="23" spans="1:14">
      <c r="A23" s="23" t="s">
        <v>30</v>
      </c>
      <c r="B23" t="s">
        <v>2147</v>
      </c>
      <c r="C23" s="173" t="s">
        <v>4027</v>
      </c>
      <c r="D23" t="s">
        <v>2149</v>
      </c>
      <c r="E23" s="171">
        <v>-1</v>
      </c>
      <c r="F23" s="179">
        <v>3.5</v>
      </c>
      <c r="G23" s="182" t="s">
        <v>2148</v>
      </c>
      <c r="H23" s="23" t="s">
        <v>30</v>
      </c>
      <c r="I23" t="s">
        <v>4175</v>
      </c>
      <c r="J23" s="173" t="s">
        <v>3703</v>
      </c>
      <c r="K23" t="s">
        <v>4176</v>
      </c>
      <c r="L23" s="171">
        <v>1</v>
      </c>
      <c r="M23" s="179">
        <v>3.5</v>
      </c>
      <c r="N23" s="169" t="s">
        <v>2101</v>
      </c>
    </row>
    <row r="24" spans="1:14">
      <c r="A24" s="23" t="s">
        <v>30</v>
      </c>
      <c r="B24" t="s">
        <v>2098</v>
      </c>
      <c r="C24" t="s">
        <v>297</v>
      </c>
      <c r="D24" t="s">
        <v>2099</v>
      </c>
      <c r="E24" s="171">
        <v>-1</v>
      </c>
      <c r="F24" s="179">
        <v>4</v>
      </c>
      <c r="G24" s="182" t="s">
        <v>4162</v>
      </c>
      <c r="H24" s="23" t="s">
        <v>30</v>
      </c>
      <c r="I24" t="s">
        <v>4187</v>
      </c>
      <c r="J24" s="173" t="s">
        <v>5699</v>
      </c>
      <c r="K24" t="s">
        <v>4189</v>
      </c>
      <c r="L24" s="171">
        <v>1</v>
      </c>
      <c r="M24" s="179">
        <v>3.5</v>
      </c>
      <c r="N24" s="169" t="s">
        <v>4188</v>
      </c>
    </row>
    <row r="25" spans="1:14">
      <c r="A25" s="23" t="s">
        <v>30</v>
      </c>
      <c r="B25" t="s">
        <v>2104</v>
      </c>
      <c r="C25" s="173" t="s">
        <v>4020</v>
      </c>
      <c r="D25" t="s">
        <v>2106</v>
      </c>
      <c r="E25" s="171">
        <v>1</v>
      </c>
      <c r="F25" s="179">
        <v>4</v>
      </c>
      <c r="G25" s="182" t="s">
        <v>2105</v>
      </c>
      <c r="H25" s="23" t="s">
        <v>30</v>
      </c>
      <c r="I25" t="s">
        <v>4195</v>
      </c>
      <c r="J25" s="173" t="s">
        <v>5701</v>
      </c>
      <c r="K25" t="s">
        <v>4197</v>
      </c>
      <c r="L25" s="171">
        <v>-1</v>
      </c>
      <c r="M25" s="179">
        <v>3.5</v>
      </c>
      <c r="N25" s="169" t="s">
        <v>4196</v>
      </c>
    </row>
    <row r="26" spans="1:14">
      <c r="A26" s="23" t="s">
        <v>30</v>
      </c>
      <c r="B26" t="s">
        <v>2110</v>
      </c>
      <c r="C26" s="173" t="s">
        <v>4021</v>
      </c>
      <c r="D26" t="s">
        <v>2112</v>
      </c>
      <c r="E26" s="171">
        <v>1</v>
      </c>
      <c r="F26" s="179">
        <v>4</v>
      </c>
      <c r="G26" s="182" t="s">
        <v>2111</v>
      </c>
      <c r="H26" s="23" t="s">
        <v>30</v>
      </c>
      <c r="I26" t="s">
        <v>4216</v>
      </c>
      <c r="J26" s="173" t="s">
        <v>5706</v>
      </c>
      <c r="K26" t="s">
        <v>4218</v>
      </c>
      <c r="L26" s="171">
        <v>-1</v>
      </c>
      <c r="M26" s="179">
        <v>3.5</v>
      </c>
      <c r="N26" s="169" t="s">
        <v>4217</v>
      </c>
    </row>
    <row r="27" spans="1:14">
      <c r="A27" s="23" t="s">
        <v>30</v>
      </c>
      <c r="B27" t="s">
        <v>2116</v>
      </c>
      <c r="C27" s="173" t="s">
        <v>4022</v>
      </c>
      <c r="D27" t="s">
        <v>2118</v>
      </c>
      <c r="E27" s="171">
        <v>-1</v>
      </c>
      <c r="F27" s="179">
        <v>4</v>
      </c>
      <c r="G27" s="182" t="s">
        <v>2117</v>
      </c>
      <c r="H27" s="23" t="s">
        <v>30</v>
      </c>
      <c r="I27" t="s">
        <v>4163</v>
      </c>
      <c r="J27" s="173" t="s">
        <v>5692</v>
      </c>
      <c r="K27" t="s">
        <v>4165</v>
      </c>
      <c r="L27" s="171">
        <v>1</v>
      </c>
      <c r="M27" s="179">
        <v>4</v>
      </c>
      <c r="N27" s="169" t="s">
        <v>4164</v>
      </c>
    </row>
    <row r="28" spans="1:14">
      <c r="A28" s="23" t="s">
        <v>30</v>
      </c>
      <c r="B28" t="s">
        <v>2122</v>
      </c>
      <c r="C28" s="173" t="s">
        <v>3708</v>
      </c>
      <c r="D28" t="s">
        <v>2124</v>
      </c>
      <c r="E28" s="171">
        <v>1</v>
      </c>
      <c r="F28" s="179">
        <v>4</v>
      </c>
      <c r="G28" s="182" t="s">
        <v>2123</v>
      </c>
      <c r="H28" s="23" t="s">
        <v>30</v>
      </c>
      <c r="I28" t="s">
        <v>4169</v>
      </c>
      <c r="J28" s="173" t="s">
        <v>5694</v>
      </c>
      <c r="K28" t="s">
        <v>4171</v>
      </c>
      <c r="L28" s="171">
        <v>1</v>
      </c>
      <c r="M28" s="179">
        <v>4</v>
      </c>
      <c r="N28" s="169" t="s">
        <v>4170</v>
      </c>
    </row>
    <row r="29" spans="1:14">
      <c r="A29" s="23" t="s">
        <v>30</v>
      </c>
      <c r="B29" t="s">
        <v>2125</v>
      </c>
      <c r="C29" s="173" t="s">
        <v>3709</v>
      </c>
      <c r="D29" t="s">
        <v>2127</v>
      </c>
      <c r="E29" s="171">
        <v>-1</v>
      </c>
      <c r="F29" s="179">
        <v>4</v>
      </c>
      <c r="G29" s="182" t="s">
        <v>2126</v>
      </c>
      <c r="H29" s="23" t="s">
        <v>30</v>
      </c>
      <c r="I29" t="s">
        <v>4177</v>
      </c>
      <c r="J29" s="173" t="s">
        <v>5696</v>
      </c>
      <c r="K29" t="s">
        <v>4179</v>
      </c>
      <c r="L29" s="171">
        <v>1</v>
      </c>
      <c r="M29" s="179">
        <v>4</v>
      </c>
      <c r="N29" s="169" t="s">
        <v>4178</v>
      </c>
    </row>
    <row r="30" spans="1:14">
      <c r="A30" s="23" t="s">
        <v>30</v>
      </c>
      <c r="B30" t="s">
        <v>2131</v>
      </c>
      <c r="C30" s="173" t="s">
        <v>4023</v>
      </c>
      <c r="D30" t="s">
        <v>2133</v>
      </c>
      <c r="E30" s="171">
        <v>-1</v>
      </c>
      <c r="F30" s="179">
        <v>4</v>
      </c>
      <c r="G30" s="182" t="s">
        <v>2132</v>
      </c>
      <c r="H30" s="23" t="s">
        <v>30</v>
      </c>
      <c r="I30" t="s">
        <v>4180</v>
      </c>
      <c r="J30" s="173" t="s">
        <v>5697</v>
      </c>
      <c r="K30" t="s">
        <v>4181</v>
      </c>
      <c r="L30" s="171">
        <v>1</v>
      </c>
      <c r="M30" s="179">
        <v>4</v>
      </c>
      <c r="N30" s="169" t="s">
        <v>4178</v>
      </c>
    </row>
    <row r="31" spans="1:14">
      <c r="A31" s="23" t="s">
        <v>30</v>
      </c>
      <c r="B31" t="s">
        <v>2134</v>
      </c>
      <c r="C31" s="173" t="s">
        <v>4024</v>
      </c>
      <c r="D31" t="s">
        <v>2136</v>
      </c>
      <c r="E31" s="171">
        <v>1</v>
      </c>
      <c r="F31" s="179">
        <v>4</v>
      </c>
      <c r="G31" s="182" t="s">
        <v>2135</v>
      </c>
      <c r="H31" s="23" t="s">
        <v>30</v>
      </c>
      <c r="I31" t="s">
        <v>4184</v>
      </c>
      <c r="J31" s="173" t="s">
        <v>5698</v>
      </c>
      <c r="K31" t="s">
        <v>4186</v>
      </c>
      <c r="L31" s="171">
        <v>-1</v>
      </c>
      <c r="M31" s="179">
        <v>4</v>
      </c>
      <c r="N31" s="169" t="s">
        <v>4185</v>
      </c>
    </row>
    <row r="32" spans="1:14">
      <c r="A32" s="23" t="s">
        <v>30</v>
      </c>
      <c r="B32" t="s">
        <v>2137</v>
      </c>
      <c r="C32" s="173" t="s">
        <v>4025</v>
      </c>
      <c r="D32" t="s">
        <v>2139</v>
      </c>
      <c r="E32" s="171">
        <v>1</v>
      </c>
      <c r="F32" s="179">
        <v>4</v>
      </c>
      <c r="G32" s="182" t="s">
        <v>2138</v>
      </c>
      <c r="H32" s="23" t="s">
        <v>30</v>
      </c>
      <c r="I32" t="s">
        <v>4190</v>
      </c>
      <c r="J32" s="173" t="s">
        <v>5700</v>
      </c>
      <c r="K32" t="s">
        <v>4191</v>
      </c>
      <c r="L32" s="171">
        <v>-1</v>
      </c>
      <c r="M32" s="179">
        <v>4</v>
      </c>
      <c r="N32" s="169" t="s">
        <v>2418</v>
      </c>
    </row>
    <row r="33" spans="1:14">
      <c r="A33" s="23" t="s">
        <v>30</v>
      </c>
      <c r="B33" t="s">
        <v>2140</v>
      </c>
      <c r="C33" s="173" t="s">
        <v>3711</v>
      </c>
      <c r="D33" t="s">
        <v>2141</v>
      </c>
      <c r="E33" s="171">
        <v>1</v>
      </c>
      <c r="F33" s="179">
        <v>4</v>
      </c>
      <c r="G33" s="182" t="s">
        <v>2138</v>
      </c>
      <c r="H33" s="23" t="s">
        <v>30</v>
      </c>
      <c r="I33" t="s">
        <v>4192</v>
      </c>
      <c r="J33" s="173" t="s">
        <v>4142</v>
      </c>
      <c r="K33" t="s">
        <v>4194</v>
      </c>
      <c r="L33" s="171">
        <v>1</v>
      </c>
      <c r="M33" s="179">
        <v>4</v>
      </c>
      <c r="N33" s="169" t="s">
        <v>4193</v>
      </c>
    </row>
    <row r="34" spans="1:14">
      <c r="A34" s="23" t="s">
        <v>30</v>
      </c>
      <c r="B34" t="s">
        <v>2142</v>
      </c>
      <c r="C34" s="173" t="s">
        <v>3712</v>
      </c>
      <c r="D34" t="s">
        <v>2143</v>
      </c>
      <c r="E34" s="171">
        <v>1</v>
      </c>
      <c r="F34" s="179">
        <v>4</v>
      </c>
      <c r="G34" s="182" t="s">
        <v>2138</v>
      </c>
      <c r="H34" s="23" t="s">
        <v>30</v>
      </c>
      <c r="I34" t="s">
        <v>4201</v>
      </c>
      <c r="J34" s="173" t="s">
        <v>5703</v>
      </c>
      <c r="K34" t="s">
        <v>4203</v>
      </c>
      <c r="L34" s="171">
        <v>-1</v>
      </c>
      <c r="M34" s="179">
        <v>4</v>
      </c>
      <c r="N34" s="169" t="s">
        <v>4202</v>
      </c>
    </row>
    <row r="35" spans="1:14">
      <c r="A35" s="23" t="s">
        <v>30</v>
      </c>
      <c r="B35" t="s">
        <v>2144</v>
      </c>
      <c r="C35" s="173" t="s">
        <v>4026</v>
      </c>
      <c r="D35" t="s">
        <v>2145</v>
      </c>
      <c r="E35" s="171">
        <v>1</v>
      </c>
      <c r="F35" s="179">
        <v>4</v>
      </c>
      <c r="G35" s="182" t="s">
        <v>2138</v>
      </c>
      <c r="H35" s="23" t="s">
        <v>30</v>
      </c>
      <c r="I35" t="s">
        <v>4204</v>
      </c>
      <c r="J35" s="173" t="s">
        <v>3808</v>
      </c>
      <c r="K35" t="s">
        <v>4206</v>
      </c>
      <c r="L35" s="171">
        <v>-1</v>
      </c>
      <c r="M35" s="179">
        <v>4</v>
      </c>
      <c r="N35" s="169" t="s">
        <v>4205</v>
      </c>
    </row>
    <row r="36" spans="1:14">
      <c r="A36" s="23" t="s">
        <v>30</v>
      </c>
      <c r="B36" t="s">
        <v>2146</v>
      </c>
      <c r="C36" s="173" t="s">
        <v>3713</v>
      </c>
      <c r="D36" t="s">
        <v>2141</v>
      </c>
      <c r="E36" s="171">
        <v>1</v>
      </c>
      <c r="F36" s="179">
        <v>4</v>
      </c>
      <c r="G36" s="182" t="s">
        <v>2138</v>
      </c>
      <c r="H36" s="23" t="s">
        <v>30</v>
      </c>
      <c r="I36" t="s">
        <v>4207</v>
      </c>
      <c r="J36" s="173" t="s">
        <v>5704</v>
      </c>
      <c r="K36" t="s">
        <v>4209</v>
      </c>
      <c r="L36" s="171">
        <v>1</v>
      </c>
      <c r="M36" s="179">
        <v>4</v>
      </c>
      <c r="N36" s="169" t="s">
        <v>4208</v>
      </c>
    </row>
    <row r="37" spans="1:14">
      <c r="A37" s="23" t="s">
        <v>30</v>
      </c>
      <c r="B37" t="s">
        <v>2150</v>
      </c>
      <c r="C37" s="173" t="s">
        <v>4028</v>
      </c>
      <c r="D37" t="s">
        <v>2152</v>
      </c>
      <c r="E37" s="171">
        <v>1</v>
      </c>
      <c r="F37" s="179">
        <v>4</v>
      </c>
      <c r="G37" s="182" t="s">
        <v>2151</v>
      </c>
      <c r="H37" s="23" t="s">
        <v>30</v>
      </c>
      <c r="I37" t="s">
        <v>4210</v>
      </c>
      <c r="J37" s="173" t="s">
        <v>4023</v>
      </c>
      <c r="K37" t="s">
        <v>4212</v>
      </c>
      <c r="L37" s="171">
        <v>-1</v>
      </c>
      <c r="M37" s="179">
        <v>4</v>
      </c>
      <c r="N37" s="169" t="s">
        <v>4211</v>
      </c>
    </row>
    <row r="38" spans="1:14">
      <c r="A38" s="23" t="s">
        <v>30</v>
      </c>
      <c r="B38" t="s">
        <v>2153</v>
      </c>
      <c r="C38" s="173" t="s">
        <v>3714</v>
      </c>
      <c r="D38" t="s">
        <v>2155</v>
      </c>
      <c r="E38" s="171">
        <v>1</v>
      </c>
      <c r="F38" s="179">
        <v>4</v>
      </c>
      <c r="G38" s="182" t="s">
        <v>2154</v>
      </c>
      <c r="H38" s="23" t="s">
        <v>30</v>
      </c>
      <c r="I38" t="s">
        <v>4213</v>
      </c>
      <c r="J38" s="173" t="s">
        <v>5705</v>
      </c>
      <c r="K38" t="s">
        <v>4215</v>
      </c>
      <c r="L38" s="171">
        <v>1</v>
      </c>
      <c r="M38" s="179">
        <v>4</v>
      </c>
      <c r="N38" s="169" t="s">
        <v>4214</v>
      </c>
    </row>
    <row r="39" spans="1:14">
      <c r="A39" s="23" t="s">
        <v>30</v>
      </c>
      <c r="B39" t="s">
        <v>2156</v>
      </c>
      <c r="C39" s="173" t="s">
        <v>4029</v>
      </c>
      <c r="D39" t="s">
        <v>2158</v>
      </c>
      <c r="E39" s="171">
        <v>-1</v>
      </c>
      <c r="F39" s="179">
        <v>4</v>
      </c>
      <c r="G39" s="182" t="s">
        <v>2157</v>
      </c>
      <c r="H39" s="23" t="s">
        <v>30</v>
      </c>
      <c r="I39" t="s">
        <v>4219</v>
      </c>
      <c r="J39" s="173" t="s">
        <v>5707</v>
      </c>
      <c r="K39" t="s">
        <v>4221</v>
      </c>
      <c r="L39" s="171">
        <v>1</v>
      </c>
      <c r="M39" s="179">
        <v>4</v>
      </c>
      <c r="N39" s="169" t="s">
        <v>4220</v>
      </c>
    </row>
    <row r="40" spans="1:14">
      <c r="A40" s="23" t="s">
        <v>30</v>
      </c>
      <c r="B40" t="s">
        <v>2159</v>
      </c>
      <c r="C40" s="173" t="s">
        <v>3715</v>
      </c>
      <c r="D40" t="s">
        <v>2161</v>
      </c>
      <c r="E40" s="171">
        <v>-1</v>
      </c>
      <c r="F40" s="179">
        <v>4</v>
      </c>
      <c r="G40" s="182" t="s">
        <v>2160</v>
      </c>
      <c r="H40" s="23" t="s">
        <v>30</v>
      </c>
      <c r="I40" t="s">
        <v>4222</v>
      </c>
      <c r="J40" s="173" t="s">
        <v>3713</v>
      </c>
      <c r="K40" t="s">
        <v>4223</v>
      </c>
      <c r="L40" s="171">
        <v>1</v>
      </c>
      <c r="M40" s="179">
        <v>4</v>
      </c>
      <c r="N40" s="169" t="s">
        <v>2154</v>
      </c>
    </row>
    <row r="41" spans="1:14">
      <c r="A41" s="23" t="s">
        <v>30</v>
      </c>
      <c r="B41" t="s">
        <v>2162</v>
      </c>
      <c r="C41" s="173" t="s">
        <v>3716</v>
      </c>
      <c r="D41" t="s">
        <v>2164</v>
      </c>
      <c r="E41" s="171">
        <v>1</v>
      </c>
      <c r="F41" s="179">
        <v>4</v>
      </c>
      <c r="G41" s="182" t="s">
        <v>2163</v>
      </c>
      <c r="H41" s="23" t="s">
        <v>30</v>
      </c>
      <c r="I41" t="s">
        <v>4227</v>
      </c>
      <c r="J41" s="173" t="s">
        <v>3855</v>
      </c>
      <c r="K41" t="s">
        <v>4229</v>
      </c>
      <c r="L41" s="171">
        <v>-1</v>
      </c>
      <c r="M41" s="179">
        <v>4</v>
      </c>
      <c r="N41" s="169" t="s">
        <v>4228</v>
      </c>
    </row>
    <row r="42" spans="1:14">
      <c r="A42" s="23" t="s">
        <v>30</v>
      </c>
      <c r="B42" t="s">
        <v>2165</v>
      </c>
      <c r="C42" s="173" t="s">
        <v>4030</v>
      </c>
      <c r="D42" t="s">
        <v>2167</v>
      </c>
      <c r="E42" s="171">
        <v>1</v>
      </c>
      <c r="F42" s="179">
        <v>4</v>
      </c>
      <c r="G42" s="182" t="s">
        <v>2166</v>
      </c>
      <c r="H42" s="23" t="s">
        <v>30</v>
      </c>
      <c r="I42" t="s">
        <v>4230</v>
      </c>
      <c r="J42" s="173" t="s">
        <v>5709</v>
      </c>
      <c r="K42" t="s">
        <v>4232</v>
      </c>
      <c r="L42" s="171">
        <v>1</v>
      </c>
      <c r="M42" s="179">
        <v>4</v>
      </c>
      <c r="N42" s="169" t="s">
        <v>4231</v>
      </c>
    </row>
    <row r="43" spans="1:14">
      <c r="A43" s="23" t="s">
        <v>30</v>
      </c>
      <c r="B43" s="197" t="s">
        <v>2194</v>
      </c>
      <c r="C43" s="198" t="s">
        <v>3727</v>
      </c>
      <c r="D43" s="197" t="s">
        <v>2195</v>
      </c>
      <c r="E43" s="199">
        <v>-1</v>
      </c>
      <c r="F43" s="200">
        <v>4</v>
      </c>
      <c r="G43" s="201" t="s">
        <v>2252</v>
      </c>
      <c r="H43" s="23" t="s">
        <v>30</v>
      </c>
      <c r="I43" t="s">
        <v>4233</v>
      </c>
      <c r="J43" s="173" t="s">
        <v>4155</v>
      </c>
      <c r="K43" t="s">
        <v>4235</v>
      </c>
      <c r="L43" s="171">
        <v>1</v>
      </c>
      <c r="M43" s="179">
        <v>4</v>
      </c>
      <c r="N43" s="169" t="s">
        <v>4234</v>
      </c>
    </row>
    <row r="44" spans="1:14">
      <c r="A44" s="23" t="s">
        <v>31</v>
      </c>
      <c r="B44" t="s">
        <v>2168</v>
      </c>
      <c r="C44" s="173" t="s">
        <v>3717</v>
      </c>
      <c r="D44" t="s">
        <v>2170</v>
      </c>
      <c r="E44" s="171">
        <v>1</v>
      </c>
      <c r="F44" s="179">
        <v>0</v>
      </c>
      <c r="G44" s="183" t="s">
        <v>2169</v>
      </c>
      <c r="H44" s="23" t="s">
        <v>30</v>
      </c>
      <c r="I44" s="204" t="s">
        <v>4265</v>
      </c>
      <c r="J44" s="198" t="s">
        <v>5714</v>
      </c>
      <c r="K44" s="197" t="s">
        <v>4267</v>
      </c>
      <c r="L44" s="199">
        <v>-1</v>
      </c>
      <c r="M44" s="200">
        <v>4</v>
      </c>
      <c r="N44" s="220" t="s">
        <v>4266</v>
      </c>
    </row>
    <row r="45" spans="1:14">
      <c r="A45" s="23" t="s">
        <v>31</v>
      </c>
      <c r="B45" t="s">
        <v>2171</v>
      </c>
      <c r="C45" s="173" t="s">
        <v>3718</v>
      </c>
      <c r="D45" t="s">
        <v>2172</v>
      </c>
      <c r="E45" s="171">
        <v>1</v>
      </c>
      <c r="F45" s="179">
        <v>0</v>
      </c>
      <c r="G45" s="183" t="s">
        <v>2169</v>
      </c>
      <c r="H45" s="23" t="s">
        <v>31</v>
      </c>
      <c r="I45" t="s">
        <v>4236</v>
      </c>
      <c r="J45" s="173" t="s">
        <v>3820</v>
      </c>
      <c r="K45" t="s">
        <v>4237</v>
      </c>
      <c r="L45" s="171">
        <v>1</v>
      </c>
      <c r="M45" s="179">
        <v>0</v>
      </c>
      <c r="N45" s="194" t="s">
        <v>2169</v>
      </c>
    </row>
    <row r="46" spans="1:14">
      <c r="A46" s="23" t="s">
        <v>31</v>
      </c>
      <c r="B46" t="s">
        <v>2173</v>
      </c>
      <c r="C46" s="173" t="s">
        <v>3719</v>
      </c>
      <c r="D46" t="s">
        <v>2174</v>
      </c>
      <c r="E46" s="171">
        <v>1</v>
      </c>
      <c r="F46" s="179">
        <v>0</v>
      </c>
      <c r="G46" s="183" t="s">
        <v>2169</v>
      </c>
      <c r="H46" s="23" t="s">
        <v>31</v>
      </c>
      <c r="I46" t="s">
        <v>4238</v>
      </c>
      <c r="J46" s="173" t="s">
        <v>3914</v>
      </c>
      <c r="K46" t="s">
        <v>4239</v>
      </c>
      <c r="L46" s="171">
        <v>1</v>
      </c>
      <c r="M46" s="179">
        <v>0</v>
      </c>
      <c r="N46" s="194" t="s">
        <v>2169</v>
      </c>
    </row>
    <row r="47" spans="1:14">
      <c r="A47" s="23" t="s">
        <v>31</v>
      </c>
      <c r="B47" t="s">
        <v>2175</v>
      </c>
      <c r="C47" s="173" t="s">
        <v>3720</v>
      </c>
      <c r="D47" t="s">
        <v>2176</v>
      </c>
      <c r="E47" s="171">
        <v>1</v>
      </c>
      <c r="F47" s="179">
        <v>0</v>
      </c>
      <c r="G47" s="183" t="s">
        <v>2169</v>
      </c>
      <c r="H47" s="23" t="s">
        <v>31</v>
      </c>
      <c r="I47" t="s">
        <v>4242</v>
      </c>
      <c r="J47" s="173" t="s">
        <v>5710</v>
      </c>
      <c r="K47" t="s">
        <v>4243</v>
      </c>
      <c r="L47" s="171">
        <v>1</v>
      </c>
      <c r="M47" s="179">
        <v>0</v>
      </c>
      <c r="N47" s="194" t="s">
        <v>2169</v>
      </c>
    </row>
    <row r="48" spans="1:14">
      <c r="A48" s="23" t="s">
        <v>31</v>
      </c>
      <c r="B48" t="s">
        <v>2177</v>
      </c>
      <c r="C48" s="173" t="s">
        <v>3721</v>
      </c>
      <c r="D48" t="s">
        <v>2178</v>
      </c>
      <c r="E48" s="171">
        <v>1</v>
      </c>
      <c r="F48" s="179">
        <v>0</v>
      </c>
      <c r="G48" s="183" t="s">
        <v>2169</v>
      </c>
      <c r="H48" s="23" t="s">
        <v>31</v>
      </c>
      <c r="I48" t="s">
        <v>4244</v>
      </c>
      <c r="J48" s="173" t="s">
        <v>5711</v>
      </c>
      <c r="K48" t="s">
        <v>4245</v>
      </c>
      <c r="L48" s="171">
        <v>1</v>
      </c>
      <c r="M48" s="179">
        <v>0</v>
      </c>
      <c r="N48" s="194" t="s">
        <v>2169</v>
      </c>
    </row>
    <row r="49" spans="1:14">
      <c r="A49" s="23" t="s">
        <v>31</v>
      </c>
      <c r="B49" t="s">
        <v>2179</v>
      </c>
      <c r="C49" s="173" t="s">
        <v>3719</v>
      </c>
      <c r="D49" t="s">
        <v>2180</v>
      </c>
      <c r="E49" s="171">
        <v>1</v>
      </c>
      <c r="F49" s="179">
        <v>0</v>
      </c>
      <c r="G49" s="183" t="s">
        <v>2169</v>
      </c>
      <c r="H49" s="23" t="s">
        <v>31</v>
      </c>
      <c r="I49" t="s">
        <v>4246</v>
      </c>
      <c r="J49" s="173" t="s">
        <v>3842</v>
      </c>
      <c r="K49" t="s">
        <v>4247</v>
      </c>
      <c r="L49" s="171">
        <v>1</v>
      </c>
      <c r="M49" s="179">
        <v>0</v>
      </c>
      <c r="N49" s="194" t="s">
        <v>2169</v>
      </c>
    </row>
    <row r="50" spans="1:14">
      <c r="A50" s="23" t="s">
        <v>31</v>
      </c>
      <c r="B50" t="s">
        <v>2189</v>
      </c>
      <c r="C50" s="173" t="s">
        <v>3725</v>
      </c>
      <c r="D50" t="s">
        <v>2190</v>
      </c>
      <c r="E50" s="171">
        <v>1</v>
      </c>
      <c r="F50" s="179">
        <v>0</v>
      </c>
      <c r="G50" s="183" t="s">
        <v>2187</v>
      </c>
      <c r="H50" s="23" t="s">
        <v>31</v>
      </c>
      <c r="I50" t="s">
        <v>4250</v>
      </c>
      <c r="J50" s="173" t="s">
        <v>3725</v>
      </c>
      <c r="K50" t="s">
        <v>4252</v>
      </c>
      <c r="L50" s="171">
        <v>1</v>
      </c>
      <c r="M50" s="179">
        <v>0</v>
      </c>
      <c r="N50" s="194" t="s">
        <v>4251</v>
      </c>
    </row>
    <row r="51" spans="1:14">
      <c r="A51" s="23" t="s">
        <v>31</v>
      </c>
      <c r="B51" t="s">
        <v>2191</v>
      </c>
      <c r="C51" s="173" t="s">
        <v>3726</v>
      </c>
      <c r="D51" t="s">
        <v>2193</v>
      </c>
      <c r="E51" s="171">
        <v>1</v>
      </c>
      <c r="F51" s="179">
        <v>0</v>
      </c>
      <c r="G51" s="183" t="s">
        <v>2192</v>
      </c>
      <c r="H51" s="23" t="s">
        <v>31</v>
      </c>
      <c r="I51" t="s">
        <v>4255</v>
      </c>
      <c r="J51" s="173" t="s">
        <v>3958</v>
      </c>
      <c r="K51" t="s">
        <v>4257</v>
      </c>
      <c r="L51" s="171">
        <v>1</v>
      </c>
      <c r="M51" s="179">
        <v>0</v>
      </c>
      <c r="N51" s="194" t="s">
        <v>4256</v>
      </c>
    </row>
    <row r="52" spans="1:14">
      <c r="A52" s="23" t="s">
        <v>31</v>
      </c>
      <c r="B52" t="s">
        <v>2181</v>
      </c>
      <c r="C52" s="173" t="s">
        <v>3722</v>
      </c>
      <c r="D52" t="s">
        <v>2182</v>
      </c>
      <c r="E52" s="171">
        <v>1</v>
      </c>
      <c r="F52" s="179">
        <v>1</v>
      </c>
      <c r="G52" s="183" t="s">
        <v>2169</v>
      </c>
      <c r="H52" s="23" t="s">
        <v>31</v>
      </c>
      <c r="I52" t="s">
        <v>4248</v>
      </c>
      <c r="J52" s="173" t="s">
        <v>5712</v>
      </c>
      <c r="K52" t="s">
        <v>4249</v>
      </c>
      <c r="L52" s="171">
        <v>1</v>
      </c>
      <c r="M52" s="179">
        <v>1</v>
      </c>
      <c r="N52" s="194" t="s">
        <v>2169</v>
      </c>
    </row>
    <row r="53" spans="1:14">
      <c r="A53" s="23" t="s">
        <v>31</v>
      </c>
      <c r="B53" t="s">
        <v>2183</v>
      </c>
      <c r="C53" s="173" t="s">
        <v>3723</v>
      </c>
      <c r="D53" t="s">
        <v>2185</v>
      </c>
      <c r="E53" s="171">
        <v>1</v>
      </c>
      <c r="F53" s="179">
        <v>1</v>
      </c>
      <c r="G53" s="183" t="s">
        <v>2184</v>
      </c>
      <c r="H53" s="23" t="s">
        <v>31</v>
      </c>
      <c r="I53" t="s">
        <v>4240</v>
      </c>
      <c r="J53" s="173" t="s">
        <v>3966</v>
      </c>
      <c r="K53" t="s">
        <v>4241</v>
      </c>
      <c r="L53" s="171">
        <v>1</v>
      </c>
      <c r="M53" s="179">
        <v>2</v>
      </c>
      <c r="N53" s="194" t="s">
        <v>2169</v>
      </c>
    </row>
    <row r="54" spans="1:14">
      <c r="A54" s="23" t="s">
        <v>31</v>
      </c>
      <c r="B54" t="s">
        <v>2186</v>
      </c>
      <c r="C54" s="173" t="s">
        <v>3724</v>
      </c>
      <c r="D54" t="s">
        <v>2188</v>
      </c>
      <c r="E54" s="171">
        <v>1</v>
      </c>
      <c r="F54" s="179">
        <v>2.5</v>
      </c>
      <c r="G54" s="183" t="s">
        <v>2187</v>
      </c>
      <c r="H54" s="23" t="s">
        <v>31</v>
      </c>
      <c r="I54" t="s">
        <v>4253</v>
      </c>
      <c r="J54" s="173" t="s">
        <v>5713</v>
      </c>
      <c r="K54" t="s">
        <v>4254</v>
      </c>
      <c r="L54" s="171">
        <v>1</v>
      </c>
      <c r="M54" s="179">
        <v>2.5</v>
      </c>
      <c r="N54" s="194" t="s">
        <v>4251</v>
      </c>
    </row>
    <row r="55" spans="1:14">
      <c r="A55" s="23" t="s">
        <v>31</v>
      </c>
      <c r="B55" t="s">
        <v>2119</v>
      </c>
      <c r="C55" s="173" t="s">
        <v>3707</v>
      </c>
      <c r="D55" t="s">
        <v>2121</v>
      </c>
      <c r="E55" s="171">
        <v>1</v>
      </c>
      <c r="F55" s="179">
        <v>2</v>
      </c>
      <c r="G55" s="183" t="s">
        <v>2120</v>
      </c>
      <c r="H55" s="23" t="s">
        <v>31</v>
      </c>
      <c r="I55" t="s">
        <v>4308</v>
      </c>
      <c r="J55" s="173" t="s">
        <v>3756</v>
      </c>
      <c r="K55" t="s">
        <v>4309</v>
      </c>
      <c r="L55" s="171">
        <v>1</v>
      </c>
      <c r="M55" s="179">
        <v>4</v>
      </c>
      <c r="N55" s="194" t="s">
        <v>2184</v>
      </c>
    </row>
    <row r="56" spans="1:14">
      <c r="A56" s="23" t="s">
        <v>31</v>
      </c>
      <c r="B56" t="s">
        <v>2147</v>
      </c>
      <c r="C56" s="173" t="s">
        <v>4027</v>
      </c>
      <c r="D56" t="s">
        <v>2149</v>
      </c>
      <c r="E56" s="171">
        <v>-1</v>
      </c>
      <c r="F56" s="179">
        <v>3</v>
      </c>
      <c r="G56" s="182" t="s">
        <v>2148</v>
      </c>
      <c r="H56" s="23" t="s">
        <v>31</v>
      </c>
      <c r="I56" t="s">
        <v>4258</v>
      </c>
      <c r="J56" s="173" t="s">
        <v>3876</v>
      </c>
      <c r="K56" t="s">
        <v>4260</v>
      </c>
      <c r="L56" s="171">
        <v>1</v>
      </c>
      <c r="M56" s="179">
        <v>0</v>
      </c>
      <c r="N56" s="169" t="s">
        <v>4259</v>
      </c>
    </row>
    <row r="57" spans="1:14">
      <c r="A57" s="23" t="s">
        <v>31</v>
      </c>
      <c r="B57" t="s">
        <v>2237</v>
      </c>
      <c r="C57" s="173" t="s">
        <v>4036</v>
      </c>
      <c r="D57" t="s">
        <v>2238</v>
      </c>
      <c r="E57" s="171">
        <v>1</v>
      </c>
      <c r="F57" s="179">
        <v>3.5</v>
      </c>
      <c r="G57" s="182" t="s">
        <v>2148</v>
      </c>
      <c r="H57" s="23" t="s">
        <v>31</v>
      </c>
      <c r="I57" t="s">
        <v>4216</v>
      </c>
      <c r="J57" s="173" t="s">
        <v>5706</v>
      </c>
      <c r="K57" t="s">
        <v>4218</v>
      </c>
      <c r="L57" s="171">
        <v>-1</v>
      </c>
      <c r="M57" s="179">
        <v>3</v>
      </c>
      <c r="N57" s="169" t="s">
        <v>4217</v>
      </c>
    </row>
    <row r="58" spans="1:14">
      <c r="A58" s="23" t="s">
        <v>31</v>
      </c>
      <c r="B58" t="s">
        <v>2153</v>
      </c>
      <c r="C58" s="173" t="s">
        <v>3714</v>
      </c>
      <c r="D58" t="s">
        <v>2155</v>
      </c>
      <c r="E58" s="171">
        <v>1</v>
      </c>
      <c r="F58" s="179">
        <v>3</v>
      </c>
      <c r="G58" s="182" t="s">
        <v>2154</v>
      </c>
      <c r="H58" s="23" t="s">
        <v>31</v>
      </c>
      <c r="I58" t="s">
        <v>4222</v>
      </c>
      <c r="J58" s="173" t="s">
        <v>3713</v>
      </c>
      <c r="K58" t="s">
        <v>4223</v>
      </c>
      <c r="L58" s="171">
        <v>1</v>
      </c>
      <c r="M58" s="179">
        <v>3</v>
      </c>
      <c r="N58" s="169" t="s">
        <v>2154</v>
      </c>
    </row>
    <row r="59" spans="1:14">
      <c r="A59" s="23" t="s">
        <v>31</v>
      </c>
      <c r="B59" t="s">
        <v>2162</v>
      </c>
      <c r="C59" s="173" t="s">
        <v>3716</v>
      </c>
      <c r="D59" t="s">
        <v>2164</v>
      </c>
      <c r="E59" s="171">
        <v>1</v>
      </c>
      <c r="F59" s="179">
        <v>3</v>
      </c>
      <c r="G59" s="182" t="s">
        <v>2163</v>
      </c>
      <c r="H59" s="23" t="s">
        <v>31</v>
      </c>
      <c r="I59" t="s">
        <v>4224</v>
      </c>
      <c r="J59" s="173" t="s">
        <v>5708</v>
      </c>
      <c r="K59" t="s">
        <v>4226</v>
      </c>
      <c r="L59" s="171">
        <v>1</v>
      </c>
      <c r="M59" s="179">
        <v>3</v>
      </c>
      <c r="N59" s="169" t="s">
        <v>4225</v>
      </c>
    </row>
    <row r="60" spans="1:14">
      <c r="A60" s="23" t="s">
        <v>31</v>
      </c>
      <c r="B60" t="s">
        <v>2194</v>
      </c>
      <c r="C60" s="173" t="s">
        <v>3727</v>
      </c>
      <c r="D60" t="s">
        <v>2195</v>
      </c>
      <c r="E60" s="171">
        <v>-1</v>
      </c>
      <c r="F60" s="179">
        <v>3</v>
      </c>
      <c r="G60" s="182" t="s">
        <v>2252</v>
      </c>
      <c r="H60" s="23" t="s">
        <v>31</v>
      </c>
      <c r="I60" t="s">
        <v>4304</v>
      </c>
      <c r="J60" s="173" t="s">
        <v>4079</v>
      </c>
      <c r="K60" t="s">
        <v>4305</v>
      </c>
      <c r="L60" s="171">
        <v>-1</v>
      </c>
      <c r="M60" s="179">
        <v>4</v>
      </c>
      <c r="N60" s="169" t="s">
        <v>2246</v>
      </c>
    </row>
    <row r="61" spans="1:14">
      <c r="A61" s="23" t="s">
        <v>31</v>
      </c>
      <c r="B61" t="s">
        <v>2113</v>
      </c>
      <c r="C61" s="173" t="s">
        <v>3706</v>
      </c>
      <c r="D61" t="s">
        <v>2215</v>
      </c>
      <c r="E61" s="171">
        <v>1</v>
      </c>
      <c r="F61" s="179">
        <v>3.5</v>
      </c>
      <c r="G61" s="182" t="s">
        <v>2114</v>
      </c>
      <c r="H61" s="23" t="s">
        <v>31</v>
      </c>
      <c r="I61" t="s">
        <v>4230</v>
      </c>
      <c r="J61" s="173" t="s">
        <v>5709</v>
      </c>
      <c r="K61" t="s">
        <v>4232</v>
      </c>
      <c r="L61" s="171">
        <v>1</v>
      </c>
      <c r="M61" s="179">
        <v>3</v>
      </c>
      <c r="N61" s="169" t="s">
        <v>4231</v>
      </c>
    </row>
    <row r="62" spans="1:14">
      <c r="A62" s="23" t="s">
        <v>31</v>
      </c>
      <c r="B62" t="s">
        <v>2228</v>
      </c>
      <c r="C62" s="173" t="s">
        <v>3735</v>
      </c>
      <c r="D62" t="s">
        <v>2230</v>
      </c>
      <c r="E62" s="171">
        <v>1</v>
      </c>
      <c r="F62" s="179">
        <v>3.5</v>
      </c>
      <c r="G62" s="182" t="s">
        <v>2229</v>
      </c>
      <c r="H62" s="23" t="s">
        <v>31</v>
      </c>
      <c r="I62" t="s">
        <v>4263</v>
      </c>
      <c r="J62" s="173" t="s">
        <v>3981</v>
      </c>
      <c r="K62" t="s">
        <v>4264</v>
      </c>
      <c r="L62" s="171">
        <v>1</v>
      </c>
      <c r="M62" s="179">
        <v>3</v>
      </c>
      <c r="N62" s="169" t="s">
        <v>4259</v>
      </c>
    </row>
    <row r="63" spans="1:14">
      <c r="A63" s="23" t="s">
        <v>31</v>
      </c>
      <c r="B63" t="s">
        <v>2128</v>
      </c>
      <c r="C63" s="173" t="s">
        <v>3710</v>
      </c>
      <c r="D63" t="s">
        <v>2130</v>
      </c>
      <c r="E63" s="171">
        <v>1</v>
      </c>
      <c r="F63" s="179">
        <v>3.5</v>
      </c>
      <c r="G63" s="182" t="s">
        <v>2129</v>
      </c>
      <c r="H63" s="23" t="s">
        <v>31</v>
      </c>
      <c r="I63" t="s">
        <v>4198</v>
      </c>
      <c r="J63" s="173" t="s">
        <v>5702</v>
      </c>
      <c r="K63" t="s">
        <v>4200</v>
      </c>
      <c r="L63" s="171">
        <v>1</v>
      </c>
      <c r="M63" s="179">
        <v>3.5</v>
      </c>
      <c r="N63" s="169" t="s">
        <v>4199</v>
      </c>
    </row>
    <row r="64" spans="1:14">
      <c r="A64" s="23" t="s">
        <v>31</v>
      </c>
      <c r="B64" t="s">
        <v>2196</v>
      </c>
      <c r="C64" s="173" t="s">
        <v>4031</v>
      </c>
      <c r="D64" t="s">
        <v>2198</v>
      </c>
      <c r="E64" s="171">
        <v>1</v>
      </c>
      <c r="F64" s="179">
        <v>4</v>
      </c>
      <c r="G64" s="182" t="s">
        <v>2197</v>
      </c>
      <c r="H64" s="23" t="s">
        <v>31</v>
      </c>
      <c r="I64" t="s">
        <v>4297</v>
      </c>
      <c r="J64" s="173" t="s">
        <v>5722</v>
      </c>
      <c r="K64" t="s">
        <v>4299</v>
      </c>
      <c r="L64" s="171">
        <v>1</v>
      </c>
      <c r="M64" s="179">
        <v>3.5</v>
      </c>
      <c r="N64" s="169" t="s">
        <v>4298</v>
      </c>
    </row>
    <row r="65" spans="1:14">
      <c r="A65" s="23" t="s">
        <v>31</v>
      </c>
      <c r="B65" t="s">
        <v>2199</v>
      </c>
      <c r="C65" s="173" t="s">
        <v>3728</v>
      </c>
      <c r="D65" t="s">
        <v>2201</v>
      </c>
      <c r="E65" s="171">
        <v>-1</v>
      </c>
      <c r="F65" s="179">
        <v>4</v>
      </c>
      <c r="G65" s="182" t="s">
        <v>2200</v>
      </c>
      <c r="H65" s="23" t="s">
        <v>31</v>
      </c>
      <c r="I65" t="s">
        <v>4261</v>
      </c>
      <c r="J65" s="173" t="s">
        <v>4057</v>
      </c>
      <c r="K65" t="s">
        <v>4262</v>
      </c>
      <c r="L65" s="171">
        <v>1</v>
      </c>
      <c r="M65" s="179">
        <v>3.5</v>
      </c>
      <c r="N65" s="169" t="s">
        <v>4259</v>
      </c>
    </row>
    <row r="66" spans="1:14">
      <c r="A66" s="23" t="s">
        <v>31</v>
      </c>
      <c r="B66" t="s">
        <v>2202</v>
      </c>
      <c r="C66" s="173" t="s">
        <v>3729</v>
      </c>
      <c r="D66" t="s">
        <v>2204</v>
      </c>
      <c r="E66" s="171">
        <v>1</v>
      </c>
      <c r="F66" s="179">
        <v>4</v>
      </c>
      <c r="G66" s="182" t="s">
        <v>2203</v>
      </c>
      <c r="H66" s="23" t="s">
        <v>31</v>
      </c>
      <c r="I66" t="s">
        <v>4268</v>
      </c>
      <c r="J66" s="173" t="s">
        <v>3728</v>
      </c>
      <c r="K66" t="s">
        <v>4270</v>
      </c>
      <c r="L66" s="171">
        <v>-1</v>
      </c>
      <c r="M66" s="179">
        <v>4</v>
      </c>
      <c r="N66" s="169" t="s">
        <v>4269</v>
      </c>
    </row>
    <row r="67" spans="1:14">
      <c r="A67" s="23" t="s">
        <v>31</v>
      </c>
      <c r="B67" t="s">
        <v>2205</v>
      </c>
      <c r="C67" s="173" t="s">
        <v>3729</v>
      </c>
      <c r="D67" t="s">
        <v>2204</v>
      </c>
      <c r="E67" s="171">
        <v>1</v>
      </c>
      <c r="F67" s="179">
        <v>4</v>
      </c>
      <c r="G67" s="182" t="s">
        <v>2203</v>
      </c>
      <c r="H67" s="23" t="s">
        <v>31</v>
      </c>
      <c r="I67" t="s">
        <v>4271</v>
      </c>
      <c r="J67" s="173" t="s">
        <v>5715</v>
      </c>
      <c r="K67" t="s">
        <v>4273</v>
      </c>
      <c r="L67" s="171">
        <v>-1</v>
      </c>
      <c r="M67" s="179">
        <v>4</v>
      </c>
      <c r="N67" s="169" t="s">
        <v>4272</v>
      </c>
    </row>
    <row r="68" spans="1:14">
      <c r="A68" s="23" t="s">
        <v>31</v>
      </c>
      <c r="B68" t="s">
        <v>2107</v>
      </c>
      <c r="C68" s="173" t="s">
        <v>3705</v>
      </c>
      <c r="D68" t="s">
        <v>2109</v>
      </c>
      <c r="E68" s="171">
        <v>-1</v>
      </c>
      <c r="F68" s="179">
        <v>4</v>
      </c>
      <c r="G68" s="182" t="s">
        <v>2108</v>
      </c>
      <c r="H68" s="23" t="s">
        <v>31</v>
      </c>
      <c r="I68" t="s">
        <v>4274</v>
      </c>
      <c r="J68" s="173" t="s">
        <v>5716</v>
      </c>
      <c r="K68" t="s">
        <v>4276</v>
      </c>
      <c r="L68" s="171">
        <v>-1</v>
      </c>
      <c r="M68" s="179">
        <v>4</v>
      </c>
      <c r="N68" s="169" t="s">
        <v>4275</v>
      </c>
    </row>
    <row r="69" spans="1:14">
      <c r="A69" s="23" t="s">
        <v>31</v>
      </c>
      <c r="B69" t="s">
        <v>2206</v>
      </c>
      <c r="C69" s="173" t="s">
        <v>4032</v>
      </c>
      <c r="D69" t="s">
        <v>2208</v>
      </c>
      <c r="E69" s="171">
        <v>-1</v>
      </c>
      <c r="F69" s="179">
        <v>4</v>
      </c>
      <c r="G69" s="182" t="s">
        <v>2207</v>
      </c>
      <c r="H69" s="23" t="s">
        <v>31</v>
      </c>
      <c r="I69" t="s">
        <v>4277</v>
      </c>
      <c r="J69" s="173" t="s">
        <v>5717</v>
      </c>
      <c r="K69" t="s">
        <v>4279</v>
      </c>
      <c r="L69" s="171">
        <v>1</v>
      </c>
      <c r="M69" s="179">
        <v>4</v>
      </c>
      <c r="N69" s="169" t="s">
        <v>4278</v>
      </c>
    </row>
    <row r="70" spans="1:14">
      <c r="A70" s="23" t="s">
        <v>31</v>
      </c>
      <c r="B70" t="s">
        <v>2209</v>
      </c>
      <c r="C70" s="173" t="s">
        <v>3730</v>
      </c>
      <c r="D70" t="s">
        <v>2211</v>
      </c>
      <c r="E70" s="171">
        <v>1</v>
      </c>
      <c r="F70" s="179">
        <v>4</v>
      </c>
      <c r="G70" s="182" t="s">
        <v>2210</v>
      </c>
      <c r="H70" s="23" t="s">
        <v>31</v>
      </c>
      <c r="I70" t="s">
        <v>4182</v>
      </c>
      <c r="J70" s="173" t="s">
        <v>3705</v>
      </c>
      <c r="K70" t="s">
        <v>4183</v>
      </c>
      <c r="L70" s="171">
        <v>-1</v>
      </c>
      <c r="M70" s="179">
        <v>4</v>
      </c>
      <c r="N70" s="169" t="s">
        <v>2108</v>
      </c>
    </row>
    <row r="71" spans="1:14">
      <c r="A71" s="23" t="s">
        <v>31</v>
      </c>
      <c r="B71" t="s">
        <v>2212</v>
      </c>
      <c r="C71" s="173" t="s">
        <v>3731</v>
      </c>
      <c r="D71" t="s">
        <v>2214</v>
      </c>
      <c r="E71" s="171">
        <v>-1</v>
      </c>
      <c r="F71" s="179">
        <v>4</v>
      </c>
      <c r="G71" s="182" t="s">
        <v>2213</v>
      </c>
      <c r="H71" s="23" t="s">
        <v>31</v>
      </c>
      <c r="I71" t="s">
        <v>4280</v>
      </c>
      <c r="J71" s="173" t="s">
        <v>3731</v>
      </c>
      <c r="K71" t="s">
        <v>4282</v>
      </c>
      <c r="L71" s="171">
        <v>-1</v>
      </c>
      <c r="M71" s="179">
        <v>4</v>
      </c>
      <c r="N71" s="169" t="s">
        <v>4281</v>
      </c>
    </row>
    <row r="72" spans="1:14">
      <c r="A72" s="23" t="s">
        <v>31</v>
      </c>
      <c r="B72" t="s">
        <v>2216</v>
      </c>
      <c r="C72" s="173" t="s">
        <v>4033</v>
      </c>
      <c r="D72" t="s">
        <v>2218</v>
      </c>
      <c r="E72" s="171">
        <v>1</v>
      </c>
      <c r="F72" s="179">
        <v>4</v>
      </c>
      <c r="G72" s="182" t="s">
        <v>2217</v>
      </c>
      <c r="H72" s="23" t="s">
        <v>31</v>
      </c>
      <c r="I72" t="s">
        <v>4283</v>
      </c>
      <c r="J72" s="173" t="s">
        <v>5718</v>
      </c>
      <c r="K72" t="s">
        <v>4284</v>
      </c>
      <c r="L72" s="171">
        <v>-1</v>
      </c>
      <c r="M72" s="179">
        <v>4</v>
      </c>
      <c r="N72" s="169" t="s">
        <v>4281</v>
      </c>
    </row>
    <row r="73" spans="1:14">
      <c r="A73" s="23" t="s">
        <v>31</v>
      </c>
      <c r="B73" t="s">
        <v>2219</v>
      </c>
      <c r="C73" s="173" t="s">
        <v>3732</v>
      </c>
      <c r="D73" t="s">
        <v>2221</v>
      </c>
      <c r="E73" s="171">
        <v>1</v>
      </c>
      <c r="F73" s="179">
        <v>4</v>
      </c>
      <c r="G73" s="182" t="s">
        <v>2220</v>
      </c>
      <c r="H73" s="23" t="s">
        <v>31</v>
      </c>
      <c r="I73" t="s">
        <v>4285</v>
      </c>
      <c r="J73" s="173" t="s">
        <v>5719</v>
      </c>
      <c r="K73" t="s">
        <v>4287</v>
      </c>
      <c r="L73" s="171">
        <v>1</v>
      </c>
      <c r="M73" s="179">
        <v>4</v>
      </c>
      <c r="N73" s="169" t="s">
        <v>4286</v>
      </c>
    </row>
    <row r="74" spans="1:14">
      <c r="A74" s="23" t="s">
        <v>31</v>
      </c>
      <c r="B74" t="s">
        <v>2222</v>
      </c>
      <c r="C74" s="173" t="s">
        <v>3733</v>
      </c>
      <c r="D74" t="s">
        <v>2224</v>
      </c>
      <c r="E74" s="171">
        <v>1</v>
      </c>
      <c r="F74" s="179">
        <v>4</v>
      </c>
      <c r="G74" s="182" t="s">
        <v>2223</v>
      </c>
      <c r="H74" s="23" t="s">
        <v>31</v>
      </c>
      <c r="I74" t="s">
        <v>4288</v>
      </c>
      <c r="J74" s="173" t="s">
        <v>5720</v>
      </c>
      <c r="K74" t="s">
        <v>4290</v>
      </c>
      <c r="L74" s="171">
        <v>-1</v>
      </c>
      <c r="M74" s="179">
        <v>4</v>
      </c>
      <c r="N74" s="169" t="s">
        <v>4289</v>
      </c>
    </row>
    <row r="75" spans="1:14">
      <c r="A75" s="23" t="s">
        <v>31</v>
      </c>
      <c r="B75" t="s">
        <v>2122</v>
      </c>
      <c r="C75" s="173" t="s">
        <v>3708</v>
      </c>
      <c r="D75" t="s">
        <v>2124</v>
      </c>
      <c r="E75" s="171">
        <v>1</v>
      </c>
      <c r="F75" s="179">
        <v>4</v>
      </c>
      <c r="G75" s="182" t="s">
        <v>2123</v>
      </c>
      <c r="H75" s="23" t="s">
        <v>31</v>
      </c>
      <c r="I75" t="s">
        <v>4291</v>
      </c>
      <c r="J75" s="173" t="s">
        <v>5721</v>
      </c>
      <c r="K75" t="s">
        <v>4293</v>
      </c>
      <c r="L75" s="171">
        <v>1</v>
      </c>
      <c r="M75" s="179">
        <v>4</v>
      </c>
      <c r="N75" s="169" t="s">
        <v>4292</v>
      </c>
    </row>
    <row r="76" spans="1:14">
      <c r="A76" s="23" t="s">
        <v>31</v>
      </c>
      <c r="B76" t="s">
        <v>2225</v>
      </c>
      <c r="C76" s="173" t="s">
        <v>3734</v>
      </c>
      <c r="D76" t="s">
        <v>2227</v>
      </c>
      <c r="E76" s="171">
        <v>-1</v>
      </c>
      <c r="F76" s="179">
        <v>4</v>
      </c>
      <c r="G76" s="182" t="s">
        <v>2226</v>
      </c>
      <c r="H76" s="23" t="s">
        <v>31</v>
      </c>
      <c r="I76" t="s">
        <v>4207</v>
      </c>
      <c r="J76" s="173" t="s">
        <v>5704</v>
      </c>
      <c r="K76" t="s">
        <v>4209</v>
      </c>
      <c r="L76" s="171">
        <v>1</v>
      </c>
      <c r="M76" s="179">
        <v>4</v>
      </c>
      <c r="N76" s="169" t="s">
        <v>4208</v>
      </c>
    </row>
    <row r="77" spans="1:14">
      <c r="A77" s="23" t="s">
        <v>31</v>
      </c>
      <c r="B77" t="s">
        <v>2231</v>
      </c>
      <c r="C77" s="173" t="s">
        <v>4034</v>
      </c>
      <c r="D77" t="s">
        <v>2233</v>
      </c>
      <c r="E77" s="171">
        <v>-1</v>
      </c>
      <c r="F77" s="179">
        <v>4</v>
      </c>
      <c r="G77" s="182" t="s">
        <v>2232</v>
      </c>
      <c r="H77" s="23" t="s">
        <v>31</v>
      </c>
      <c r="I77" t="s">
        <v>4294</v>
      </c>
      <c r="J77" s="173" t="s">
        <v>3734</v>
      </c>
      <c r="K77" t="s">
        <v>4296</v>
      </c>
      <c r="L77" s="171">
        <v>-1</v>
      </c>
      <c r="M77" s="179">
        <v>4</v>
      </c>
      <c r="N77" s="169" t="s">
        <v>4295</v>
      </c>
    </row>
    <row r="78" spans="1:14">
      <c r="A78" s="23" t="s">
        <v>31</v>
      </c>
      <c r="B78" t="s">
        <v>2234</v>
      </c>
      <c r="C78" s="173" t="s">
        <v>4035</v>
      </c>
      <c r="D78" t="s">
        <v>2236</v>
      </c>
      <c r="E78" s="171">
        <v>-1</v>
      </c>
      <c r="F78" s="179">
        <v>4</v>
      </c>
      <c r="G78" s="182" t="s">
        <v>2235</v>
      </c>
      <c r="H78" s="23" t="s">
        <v>31</v>
      </c>
      <c r="I78" t="s">
        <v>4300</v>
      </c>
      <c r="J78" s="173" t="s">
        <v>5723</v>
      </c>
      <c r="K78" t="s">
        <v>4301</v>
      </c>
      <c r="L78" s="171">
        <v>-1</v>
      </c>
      <c r="M78" s="179">
        <v>4</v>
      </c>
      <c r="N78" s="169" t="s">
        <v>2232</v>
      </c>
    </row>
    <row r="79" spans="1:14">
      <c r="A79" s="23" t="s">
        <v>31</v>
      </c>
      <c r="B79" t="s">
        <v>2239</v>
      </c>
      <c r="C79" s="173" t="s">
        <v>3736</v>
      </c>
      <c r="D79" t="s">
        <v>2241</v>
      </c>
      <c r="E79" s="171">
        <v>1</v>
      </c>
      <c r="F79" s="179">
        <v>4</v>
      </c>
      <c r="G79" s="182" t="s">
        <v>2240</v>
      </c>
      <c r="H79" s="23" t="s">
        <v>31</v>
      </c>
      <c r="I79" t="s">
        <v>4302</v>
      </c>
      <c r="J79" s="173" t="s">
        <v>4030</v>
      </c>
      <c r="K79" t="s">
        <v>4303</v>
      </c>
      <c r="L79" s="171">
        <v>-1</v>
      </c>
      <c r="M79" s="179">
        <v>4</v>
      </c>
      <c r="N79" s="169" t="s">
        <v>2235</v>
      </c>
    </row>
    <row r="80" spans="1:14">
      <c r="A80" s="23" t="s">
        <v>31</v>
      </c>
      <c r="B80" t="s">
        <v>2242</v>
      </c>
      <c r="C80" s="173" t="s">
        <v>3737</v>
      </c>
      <c r="D80" t="s">
        <v>2244</v>
      </c>
      <c r="E80" s="171">
        <v>-1</v>
      </c>
      <c r="F80" s="179">
        <v>4</v>
      </c>
      <c r="G80" s="182" t="s">
        <v>2243</v>
      </c>
      <c r="H80" s="23" t="s">
        <v>31</v>
      </c>
      <c r="I80" t="s">
        <v>4306</v>
      </c>
      <c r="J80" s="173" t="s">
        <v>5724</v>
      </c>
      <c r="K80" t="s">
        <v>4307</v>
      </c>
      <c r="L80" s="171">
        <v>1</v>
      </c>
      <c r="M80" s="179">
        <v>4</v>
      </c>
      <c r="N80" s="169" t="s">
        <v>2249</v>
      </c>
    </row>
    <row r="81" spans="1:14">
      <c r="A81" s="23" t="s">
        <v>31</v>
      </c>
      <c r="B81" t="s">
        <v>2245</v>
      </c>
      <c r="C81" s="173" t="s">
        <v>4037</v>
      </c>
      <c r="D81" t="s">
        <v>2247</v>
      </c>
      <c r="E81" s="171">
        <v>-1</v>
      </c>
      <c r="F81" s="179">
        <v>4</v>
      </c>
      <c r="G81" s="182" t="s">
        <v>2246</v>
      </c>
      <c r="H81" s="23" t="s">
        <v>31</v>
      </c>
      <c r="I81" t="s">
        <v>4310</v>
      </c>
      <c r="J81" s="173" t="s">
        <v>4113</v>
      </c>
      <c r="K81" t="s">
        <v>4189</v>
      </c>
      <c r="L81" s="171">
        <v>-1</v>
      </c>
      <c r="M81" s="179">
        <v>4</v>
      </c>
      <c r="N81" s="169" t="s">
        <v>4259</v>
      </c>
    </row>
    <row r="82" spans="1:14">
      <c r="A82" s="23" t="s">
        <v>31</v>
      </c>
      <c r="B82" t="s">
        <v>2248</v>
      </c>
      <c r="C82" s="173" t="s">
        <v>4038</v>
      </c>
      <c r="D82" t="s">
        <v>2250</v>
      </c>
      <c r="E82" s="171">
        <v>1</v>
      </c>
      <c r="F82" s="179">
        <v>4</v>
      </c>
      <c r="G82" s="182" t="s">
        <v>2249</v>
      </c>
      <c r="H82" s="23" t="s">
        <v>31</v>
      </c>
      <c r="I82" t="s">
        <v>4311</v>
      </c>
      <c r="J82" s="173" t="s">
        <v>5725</v>
      </c>
      <c r="K82" t="s">
        <v>4312</v>
      </c>
      <c r="L82" s="171">
        <v>-1</v>
      </c>
      <c r="M82" s="179">
        <v>4</v>
      </c>
      <c r="N82" s="169" t="s">
        <v>4259</v>
      </c>
    </row>
    <row r="83" spans="1:14">
      <c r="A83" s="23" t="s">
        <v>31</v>
      </c>
      <c r="B83" t="s">
        <v>2251</v>
      </c>
      <c r="C83" s="173" t="s">
        <v>3738</v>
      </c>
      <c r="D83" t="s">
        <v>2253</v>
      </c>
      <c r="E83" s="171">
        <v>-1</v>
      </c>
      <c r="F83" s="179">
        <v>4</v>
      </c>
      <c r="G83" s="182" t="s">
        <v>2252</v>
      </c>
      <c r="H83" s="23" t="s">
        <v>31</v>
      </c>
      <c r="I83" s="204" t="s">
        <v>4313</v>
      </c>
      <c r="J83" s="198" t="s">
        <v>5726</v>
      </c>
      <c r="K83" s="197" t="s">
        <v>4314</v>
      </c>
      <c r="L83" s="199">
        <v>-1</v>
      </c>
      <c r="M83" s="200">
        <v>4</v>
      </c>
      <c r="N83" s="220" t="s">
        <v>2255</v>
      </c>
    </row>
    <row r="84" spans="1:14">
      <c r="A84" s="23" t="s">
        <v>31</v>
      </c>
      <c r="B84" s="197" t="s">
        <v>2254</v>
      </c>
      <c r="C84" s="198" t="s">
        <v>3739</v>
      </c>
      <c r="D84" s="197" t="s">
        <v>2256</v>
      </c>
      <c r="E84" s="199">
        <v>-1</v>
      </c>
      <c r="F84" s="200">
        <v>4</v>
      </c>
      <c r="G84" s="201" t="s">
        <v>2255</v>
      </c>
      <c r="H84" s="23" t="s">
        <v>26</v>
      </c>
      <c r="I84" t="s">
        <v>4236</v>
      </c>
      <c r="J84" s="173" t="s">
        <v>3820</v>
      </c>
      <c r="K84" t="s">
        <v>4237</v>
      </c>
      <c r="L84" s="171">
        <v>1</v>
      </c>
      <c r="M84" s="179">
        <v>2</v>
      </c>
      <c r="N84" s="194" t="s">
        <v>2169</v>
      </c>
    </row>
    <row r="85" spans="1:14">
      <c r="A85" s="23" t="s">
        <v>26</v>
      </c>
      <c r="B85" t="s">
        <v>2168</v>
      </c>
      <c r="C85" s="173" t="s">
        <v>3717</v>
      </c>
      <c r="D85" t="s">
        <v>2170</v>
      </c>
      <c r="E85" s="171">
        <v>1</v>
      </c>
      <c r="F85" s="179">
        <v>2</v>
      </c>
      <c r="G85" s="361" t="s">
        <v>2169</v>
      </c>
      <c r="H85" s="23" t="s">
        <v>26</v>
      </c>
      <c r="I85" t="s">
        <v>4238</v>
      </c>
      <c r="J85" s="173" t="s">
        <v>3914</v>
      </c>
      <c r="K85" t="s">
        <v>4239</v>
      </c>
      <c r="L85" s="171">
        <v>1</v>
      </c>
      <c r="M85" s="179">
        <v>2</v>
      </c>
      <c r="N85" s="194" t="s">
        <v>2169</v>
      </c>
    </row>
    <row r="86" spans="1:14">
      <c r="A86" s="23" t="s">
        <v>26</v>
      </c>
      <c r="B86" t="s">
        <v>2171</v>
      </c>
      <c r="C86" s="173" t="s">
        <v>3718</v>
      </c>
      <c r="D86" t="s">
        <v>2172</v>
      </c>
      <c r="E86" s="171">
        <v>1</v>
      </c>
      <c r="F86" s="179">
        <v>2</v>
      </c>
      <c r="G86" s="361" t="s">
        <v>2169</v>
      </c>
      <c r="H86" s="23" t="s">
        <v>26</v>
      </c>
      <c r="I86" t="s">
        <v>4242</v>
      </c>
      <c r="J86" s="173" t="s">
        <v>5710</v>
      </c>
      <c r="K86" t="s">
        <v>4243</v>
      </c>
      <c r="L86" s="171">
        <v>1</v>
      </c>
      <c r="M86" s="179">
        <v>2</v>
      </c>
      <c r="N86" s="194" t="s">
        <v>2169</v>
      </c>
    </row>
    <row r="87" spans="1:14">
      <c r="A87" s="23" t="s">
        <v>26</v>
      </c>
      <c r="B87" t="s">
        <v>2173</v>
      </c>
      <c r="C87" s="173" t="s">
        <v>3719</v>
      </c>
      <c r="D87" t="s">
        <v>2174</v>
      </c>
      <c r="E87" s="171">
        <v>1</v>
      </c>
      <c r="F87" s="179">
        <v>2</v>
      </c>
      <c r="G87" s="361" t="s">
        <v>2169</v>
      </c>
      <c r="H87" s="23" t="s">
        <v>26</v>
      </c>
      <c r="I87" t="s">
        <v>4244</v>
      </c>
      <c r="J87" s="173" t="s">
        <v>5711</v>
      </c>
      <c r="K87" t="s">
        <v>4245</v>
      </c>
      <c r="L87" s="171">
        <v>1</v>
      </c>
      <c r="M87" s="179">
        <v>2</v>
      </c>
      <c r="N87" s="194" t="s">
        <v>2169</v>
      </c>
    </row>
    <row r="88" spans="1:14">
      <c r="A88" s="23" t="s">
        <v>26</v>
      </c>
      <c r="B88" t="s">
        <v>2175</v>
      </c>
      <c r="C88" s="173" t="s">
        <v>3720</v>
      </c>
      <c r="D88" t="s">
        <v>2176</v>
      </c>
      <c r="E88" s="171">
        <v>1</v>
      </c>
      <c r="F88" s="179">
        <v>2</v>
      </c>
      <c r="G88" s="361" t="s">
        <v>2169</v>
      </c>
      <c r="H88" s="23" t="s">
        <v>26</v>
      </c>
      <c r="I88" t="s">
        <v>4246</v>
      </c>
      <c r="J88" s="173" t="s">
        <v>3842</v>
      </c>
      <c r="K88" t="s">
        <v>4247</v>
      </c>
      <c r="L88" s="171">
        <v>1</v>
      </c>
      <c r="M88" s="179">
        <v>2</v>
      </c>
      <c r="N88" s="194" t="s">
        <v>2169</v>
      </c>
    </row>
    <row r="89" spans="1:14">
      <c r="A89" s="23" t="s">
        <v>26</v>
      </c>
      <c r="B89" t="s">
        <v>2177</v>
      </c>
      <c r="C89" s="173" t="s">
        <v>3721</v>
      </c>
      <c r="D89" t="s">
        <v>2178</v>
      </c>
      <c r="E89" s="171">
        <v>1</v>
      </c>
      <c r="F89" s="179">
        <v>2</v>
      </c>
      <c r="G89" s="361" t="s">
        <v>2169</v>
      </c>
      <c r="H89" s="23" t="s">
        <v>26</v>
      </c>
      <c r="I89" t="s">
        <v>4308</v>
      </c>
      <c r="J89" s="173" t="s">
        <v>3756</v>
      </c>
      <c r="K89" t="s">
        <v>4309</v>
      </c>
      <c r="L89" s="171">
        <v>1</v>
      </c>
      <c r="M89" s="179">
        <v>2</v>
      </c>
      <c r="N89" s="194" t="s">
        <v>2184</v>
      </c>
    </row>
    <row r="90" spans="1:14">
      <c r="A90" s="23" t="s">
        <v>26</v>
      </c>
      <c r="B90" t="s">
        <v>2179</v>
      </c>
      <c r="C90" s="173" t="s">
        <v>3719</v>
      </c>
      <c r="D90" t="s">
        <v>2180</v>
      </c>
      <c r="E90" s="171">
        <v>1</v>
      </c>
      <c r="F90" s="179">
        <v>2</v>
      </c>
      <c r="G90" s="361" t="s">
        <v>2169</v>
      </c>
      <c r="H90" s="23" t="s">
        <v>26</v>
      </c>
      <c r="I90" t="s">
        <v>4250</v>
      </c>
      <c r="J90" s="173" t="s">
        <v>3725</v>
      </c>
      <c r="K90" t="s">
        <v>4252</v>
      </c>
      <c r="L90" s="171">
        <v>1</v>
      </c>
      <c r="M90" s="179">
        <v>2</v>
      </c>
      <c r="N90" s="194" t="s">
        <v>4251</v>
      </c>
    </row>
    <row r="91" spans="1:14">
      <c r="A91" s="23" t="s">
        <v>26</v>
      </c>
      <c r="B91" t="s">
        <v>2189</v>
      </c>
      <c r="C91" s="173" t="s">
        <v>3725</v>
      </c>
      <c r="D91" t="s">
        <v>2190</v>
      </c>
      <c r="E91" s="171">
        <v>1</v>
      </c>
      <c r="F91" s="179">
        <v>2</v>
      </c>
      <c r="G91" s="361" t="s">
        <v>2187</v>
      </c>
      <c r="H91" s="23" t="s">
        <v>26</v>
      </c>
      <c r="I91" t="s">
        <v>4255</v>
      </c>
      <c r="J91" s="173" t="s">
        <v>3958</v>
      </c>
      <c r="K91" t="s">
        <v>4257</v>
      </c>
      <c r="L91" s="171">
        <v>1</v>
      </c>
      <c r="M91" s="179">
        <v>2</v>
      </c>
      <c r="N91" s="194" t="s">
        <v>4256</v>
      </c>
    </row>
    <row r="92" spans="1:14">
      <c r="A92" s="23" t="s">
        <v>26</v>
      </c>
      <c r="B92" t="s">
        <v>2191</v>
      </c>
      <c r="C92" s="173" t="s">
        <v>3726</v>
      </c>
      <c r="D92" t="s">
        <v>2193</v>
      </c>
      <c r="E92" s="171">
        <v>1</v>
      </c>
      <c r="F92" s="179">
        <v>2</v>
      </c>
      <c r="G92" s="361" t="s">
        <v>2192</v>
      </c>
      <c r="H92" s="23" t="s">
        <v>26</v>
      </c>
      <c r="I92" t="s">
        <v>4248</v>
      </c>
      <c r="J92" s="173" t="s">
        <v>5712</v>
      </c>
      <c r="K92" t="s">
        <v>4249</v>
      </c>
      <c r="L92" s="171">
        <v>1</v>
      </c>
      <c r="M92" s="179">
        <v>3</v>
      </c>
      <c r="N92" s="194" t="s">
        <v>2169</v>
      </c>
    </row>
    <row r="93" spans="1:14">
      <c r="A93" s="23" t="s">
        <v>26</v>
      </c>
      <c r="B93" t="s">
        <v>2181</v>
      </c>
      <c r="C93" s="173" t="s">
        <v>3722</v>
      </c>
      <c r="D93" t="s">
        <v>2182</v>
      </c>
      <c r="E93" s="171">
        <v>1</v>
      </c>
      <c r="F93" s="179">
        <v>3</v>
      </c>
      <c r="G93" s="361" t="s">
        <v>2169</v>
      </c>
      <c r="H93" s="23" t="s">
        <v>26</v>
      </c>
      <c r="I93" t="s">
        <v>4240</v>
      </c>
      <c r="J93" s="173" t="s">
        <v>3966</v>
      </c>
      <c r="K93" t="s">
        <v>4241</v>
      </c>
      <c r="L93" s="171">
        <v>1</v>
      </c>
      <c r="M93" s="179">
        <v>4</v>
      </c>
      <c r="N93" s="194" t="s">
        <v>2169</v>
      </c>
    </row>
    <row r="94" spans="1:14">
      <c r="A94" s="23" t="s">
        <v>26</v>
      </c>
      <c r="B94" t="s">
        <v>2183</v>
      </c>
      <c r="C94" s="173" t="s">
        <v>3723</v>
      </c>
      <c r="D94" t="s">
        <v>2185</v>
      </c>
      <c r="E94" s="171">
        <v>1</v>
      </c>
      <c r="F94" s="179">
        <v>3</v>
      </c>
      <c r="G94" s="361" t="s">
        <v>2184</v>
      </c>
      <c r="H94" s="23" t="s">
        <v>26</v>
      </c>
      <c r="I94" t="s">
        <v>4258</v>
      </c>
      <c r="J94" s="173" t="s">
        <v>3876</v>
      </c>
      <c r="K94" t="s">
        <v>4260</v>
      </c>
      <c r="L94" s="171">
        <v>1</v>
      </c>
      <c r="M94" s="179">
        <v>2</v>
      </c>
      <c r="N94" s="169" t="s">
        <v>4259</v>
      </c>
    </row>
    <row r="95" spans="1:14">
      <c r="A95" s="23" t="s">
        <v>26</v>
      </c>
      <c r="B95" t="s">
        <v>2266</v>
      </c>
      <c r="C95" s="173" t="s">
        <v>4042</v>
      </c>
      <c r="D95" t="s">
        <v>2268</v>
      </c>
      <c r="E95" s="171">
        <v>1</v>
      </c>
      <c r="F95" s="179">
        <v>3</v>
      </c>
      <c r="G95" s="182" t="s">
        <v>2267</v>
      </c>
      <c r="H95" s="23" t="s">
        <v>26</v>
      </c>
      <c r="I95" t="s">
        <v>4315</v>
      </c>
      <c r="J95" s="173" t="s">
        <v>4150</v>
      </c>
      <c r="K95" t="s">
        <v>4317</v>
      </c>
      <c r="L95" s="171">
        <v>1</v>
      </c>
      <c r="M95" s="179">
        <v>3.5</v>
      </c>
      <c r="N95" s="169" t="s">
        <v>4316</v>
      </c>
    </row>
    <row r="96" spans="1:14">
      <c r="A96" s="23" t="s">
        <v>26</v>
      </c>
      <c r="B96" t="s">
        <v>2307</v>
      </c>
      <c r="C96" s="173" t="s">
        <v>3749</v>
      </c>
      <c r="D96" t="s">
        <v>2308</v>
      </c>
      <c r="E96" s="171">
        <v>1</v>
      </c>
      <c r="F96" s="179">
        <v>3</v>
      </c>
      <c r="G96" s="182" t="s">
        <v>6266</v>
      </c>
      <c r="H96" s="23" t="s">
        <v>26</v>
      </c>
      <c r="I96" t="s">
        <v>4331</v>
      </c>
      <c r="J96" s="173" t="s">
        <v>3825</v>
      </c>
      <c r="K96" t="s">
        <v>4332</v>
      </c>
      <c r="L96" s="171">
        <v>1</v>
      </c>
      <c r="M96" s="179">
        <v>3.5</v>
      </c>
      <c r="N96" s="169" t="s">
        <v>4185</v>
      </c>
    </row>
    <row r="97" spans="1:14">
      <c r="A97" s="23" t="s">
        <v>26</v>
      </c>
      <c r="B97" t="s">
        <v>2257</v>
      </c>
      <c r="C97" s="173" t="s">
        <v>4039</v>
      </c>
      <c r="D97" t="s">
        <v>2259</v>
      </c>
      <c r="E97" s="171">
        <v>1</v>
      </c>
      <c r="F97" s="179">
        <v>3.5</v>
      </c>
      <c r="G97" s="182" t="s">
        <v>2258</v>
      </c>
      <c r="H97" s="23" t="s">
        <v>26</v>
      </c>
      <c r="I97" t="s">
        <v>4353</v>
      </c>
      <c r="J97" s="173" t="s">
        <v>5738</v>
      </c>
      <c r="K97" t="s">
        <v>4354</v>
      </c>
      <c r="L97" s="171">
        <v>1</v>
      </c>
      <c r="M97" s="179">
        <v>3.5</v>
      </c>
      <c r="N97" s="169" t="s">
        <v>4259</v>
      </c>
    </row>
    <row r="98" spans="1:14">
      <c r="A98" s="23" t="s">
        <v>26</v>
      </c>
      <c r="B98" t="s">
        <v>2281</v>
      </c>
      <c r="C98" s="173" t="s">
        <v>3743</v>
      </c>
      <c r="D98" t="s">
        <v>2282</v>
      </c>
      <c r="E98" s="171">
        <v>1</v>
      </c>
      <c r="F98" s="179">
        <v>3.5</v>
      </c>
      <c r="G98" s="182" t="s">
        <v>2279</v>
      </c>
      <c r="H98" s="23" t="s">
        <v>26</v>
      </c>
      <c r="I98" t="s">
        <v>4318</v>
      </c>
      <c r="J98" s="173" t="s">
        <v>5727</v>
      </c>
      <c r="K98" t="s">
        <v>4320</v>
      </c>
      <c r="L98" s="171">
        <v>1</v>
      </c>
      <c r="M98" s="179">
        <v>4</v>
      </c>
      <c r="N98" s="169" t="s">
        <v>4319</v>
      </c>
    </row>
    <row r="99" spans="1:14">
      <c r="A99" s="23" t="s">
        <v>26</v>
      </c>
      <c r="B99" t="s">
        <v>2196</v>
      </c>
      <c r="C99" s="173" t="s">
        <v>4031</v>
      </c>
      <c r="D99" t="s">
        <v>2198</v>
      </c>
      <c r="E99" s="171">
        <v>1</v>
      </c>
      <c r="F99" s="179">
        <v>4</v>
      </c>
      <c r="G99" s="182" t="s">
        <v>2197</v>
      </c>
      <c r="H99" s="23" t="s">
        <v>26</v>
      </c>
      <c r="I99" t="s">
        <v>4321</v>
      </c>
      <c r="J99" s="173" t="s">
        <v>5728</v>
      </c>
      <c r="K99" t="s">
        <v>4322</v>
      </c>
      <c r="L99" s="171">
        <v>1</v>
      </c>
      <c r="M99" s="179">
        <v>4</v>
      </c>
      <c r="N99" s="169" t="s">
        <v>2264</v>
      </c>
    </row>
    <row r="100" spans="1:14">
      <c r="A100" s="23" t="s">
        <v>26</v>
      </c>
      <c r="B100" t="s">
        <v>2260</v>
      </c>
      <c r="C100" s="173" t="s">
        <v>4040</v>
      </c>
      <c r="D100" t="s">
        <v>2262</v>
      </c>
      <c r="E100" s="171">
        <v>1</v>
      </c>
      <c r="F100" s="179">
        <v>4</v>
      </c>
      <c r="G100" s="182" t="s">
        <v>2261</v>
      </c>
      <c r="H100" s="23" t="s">
        <v>26</v>
      </c>
      <c r="I100" t="s">
        <v>4323</v>
      </c>
      <c r="J100" s="173" t="s">
        <v>5729</v>
      </c>
      <c r="K100" t="s">
        <v>4325</v>
      </c>
      <c r="L100" s="171">
        <v>-1</v>
      </c>
      <c r="M100" s="179">
        <v>4</v>
      </c>
      <c r="N100" s="169" t="s">
        <v>4324</v>
      </c>
    </row>
    <row r="101" spans="1:14">
      <c r="A101" s="23" t="s">
        <v>26</v>
      </c>
      <c r="B101" t="s">
        <v>2263</v>
      </c>
      <c r="C101" s="173" t="s">
        <v>4041</v>
      </c>
      <c r="D101" t="s">
        <v>2265</v>
      </c>
      <c r="E101" s="171">
        <v>1</v>
      </c>
      <c r="F101" s="179">
        <v>4</v>
      </c>
      <c r="G101" s="182" t="s">
        <v>2264</v>
      </c>
      <c r="H101" s="23" t="s">
        <v>26</v>
      </c>
      <c r="I101" t="s">
        <v>4326</v>
      </c>
      <c r="J101" s="173" t="s">
        <v>5730</v>
      </c>
      <c r="K101" t="s">
        <v>4328</v>
      </c>
      <c r="L101" s="171">
        <v>-1</v>
      </c>
      <c r="M101" s="179">
        <v>4</v>
      </c>
      <c r="N101" s="169" t="s">
        <v>4327</v>
      </c>
    </row>
    <row r="102" spans="1:14">
      <c r="A102" s="23" t="s">
        <v>26</v>
      </c>
      <c r="B102" t="s">
        <v>2269</v>
      </c>
      <c r="C102" s="173" t="s">
        <v>3740</v>
      </c>
      <c r="D102" t="s">
        <v>2271</v>
      </c>
      <c r="E102" s="171">
        <v>-1</v>
      </c>
      <c r="F102" s="179">
        <v>4</v>
      </c>
      <c r="G102" s="182" t="s">
        <v>2270</v>
      </c>
      <c r="H102" s="23" t="s">
        <v>26</v>
      </c>
      <c r="I102" t="s">
        <v>4329</v>
      </c>
      <c r="J102" s="173" t="s">
        <v>4074</v>
      </c>
      <c r="K102" t="s">
        <v>4330</v>
      </c>
      <c r="L102" s="171">
        <v>-1</v>
      </c>
      <c r="M102" s="179">
        <v>4</v>
      </c>
      <c r="N102" s="169" t="s">
        <v>4185</v>
      </c>
    </row>
    <row r="103" spans="1:14">
      <c r="A103" s="23" t="s">
        <v>26</v>
      </c>
      <c r="B103" t="s">
        <v>2272</v>
      </c>
      <c r="C103" s="173" t="s">
        <v>3741</v>
      </c>
      <c r="D103" t="s">
        <v>2274</v>
      </c>
      <c r="E103" s="171">
        <v>-1</v>
      </c>
      <c r="F103" s="179">
        <v>4</v>
      </c>
      <c r="G103" s="182" t="s">
        <v>2273</v>
      </c>
      <c r="H103" s="23" t="s">
        <v>26</v>
      </c>
      <c r="I103" t="s">
        <v>4333</v>
      </c>
      <c r="J103" s="173" t="s">
        <v>5731</v>
      </c>
      <c r="K103" t="s">
        <v>4334</v>
      </c>
      <c r="L103" s="171">
        <v>1</v>
      </c>
      <c r="M103" s="179">
        <v>4</v>
      </c>
      <c r="N103" s="169" t="s">
        <v>2284</v>
      </c>
    </row>
    <row r="104" spans="1:14">
      <c r="A104" s="23" t="s">
        <v>26</v>
      </c>
      <c r="B104" t="s">
        <v>2275</v>
      </c>
      <c r="C104" s="173" t="s">
        <v>3742</v>
      </c>
      <c r="D104" t="s">
        <v>2277</v>
      </c>
      <c r="E104" s="171">
        <v>-1</v>
      </c>
      <c r="F104" s="179">
        <v>4</v>
      </c>
      <c r="G104" s="182" t="s">
        <v>2276</v>
      </c>
      <c r="H104" s="23" t="s">
        <v>26</v>
      </c>
      <c r="I104" t="s">
        <v>4335</v>
      </c>
      <c r="J104" s="173" t="s">
        <v>5732</v>
      </c>
      <c r="K104" t="s">
        <v>4337</v>
      </c>
      <c r="L104" s="171">
        <v>-1</v>
      </c>
      <c r="M104" s="179">
        <v>4</v>
      </c>
      <c r="N104" s="169" t="s">
        <v>4336</v>
      </c>
    </row>
    <row r="105" spans="1:14">
      <c r="A105" s="23" t="s">
        <v>26</v>
      </c>
      <c r="B105" t="s">
        <v>2278</v>
      </c>
      <c r="C105" s="173" t="s">
        <v>4043</v>
      </c>
      <c r="D105" s="167" t="s">
        <v>2280</v>
      </c>
      <c r="E105" s="171">
        <v>-1</v>
      </c>
      <c r="F105" s="179">
        <v>4</v>
      </c>
      <c r="G105" s="182" t="s">
        <v>2279</v>
      </c>
      <c r="H105" s="23" t="s">
        <v>26</v>
      </c>
      <c r="I105" t="s">
        <v>4338</v>
      </c>
      <c r="J105" s="173" t="s">
        <v>5733</v>
      </c>
      <c r="K105" t="s">
        <v>4340</v>
      </c>
      <c r="L105" s="171">
        <v>-1</v>
      </c>
      <c r="M105" s="179">
        <v>4</v>
      </c>
      <c r="N105" s="195" t="s">
        <v>4339</v>
      </c>
    </row>
    <row r="106" spans="1:14">
      <c r="A106" s="23" t="s">
        <v>26</v>
      </c>
      <c r="B106" t="s">
        <v>2283</v>
      </c>
      <c r="C106" s="173" t="s">
        <v>4044</v>
      </c>
      <c r="D106" t="s">
        <v>2285</v>
      </c>
      <c r="E106" s="171">
        <v>1</v>
      </c>
      <c r="F106" s="179">
        <v>4</v>
      </c>
      <c r="G106" s="182" t="s">
        <v>2284</v>
      </c>
      <c r="H106" s="23" t="s">
        <v>26</v>
      </c>
      <c r="I106" t="s">
        <v>4341</v>
      </c>
      <c r="J106" s="173" t="s">
        <v>3847</v>
      </c>
      <c r="K106" t="s">
        <v>4343</v>
      </c>
      <c r="L106" s="171">
        <v>-1</v>
      </c>
      <c r="M106" s="179">
        <v>4</v>
      </c>
      <c r="N106" s="169" t="s">
        <v>4342</v>
      </c>
    </row>
    <row r="107" spans="1:14">
      <c r="A107" s="23" t="s">
        <v>26</v>
      </c>
      <c r="B107" t="s">
        <v>2286</v>
      </c>
      <c r="C107" s="173" t="s">
        <v>3744</v>
      </c>
      <c r="D107" t="s">
        <v>2288</v>
      </c>
      <c r="E107" s="171">
        <v>-1</v>
      </c>
      <c r="F107" s="179">
        <v>4</v>
      </c>
      <c r="G107" s="182" t="s">
        <v>2287</v>
      </c>
      <c r="H107" s="23" t="s">
        <v>26</v>
      </c>
      <c r="I107" t="s">
        <v>4344</v>
      </c>
      <c r="J107" s="173" t="s">
        <v>5734</v>
      </c>
      <c r="K107" t="s">
        <v>4345</v>
      </c>
      <c r="L107" s="171">
        <v>-1</v>
      </c>
      <c r="M107" s="179">
        <v>4</v>
      </c>
      <c r="N107" s="169" t="s">
        <v>2587</v>
      </c>
    </row>
    <row r="108" spans="1:14">
      <c r="A108" s="23" t="s">
        <v>26</v>
      </c>
      <c r="B108" t="s">
        <v>2222</v>
      </c>
      <c r="C108" s="173" t="s">
        <v>3733</v>
      </c>
      <c r="D108" t="s">
        <v>2224</v>
      </c>
      <c r="E108" s="171">
        <v>1</v>
      </c>
      <c r="F108" s="179">
        <v>4</v>
      </c>
      <c r="G108" s="182" t="s">
        <v>2223</v>
      </c>
      <c r="H108" s="23" t="s">
        <v>26</v>
      </c>
      <c r="I108" t="s">
        <v>4230</v>
      </c>
      <c r="J108" s="173" t="s">
        <v>5709</v>
      </c>
      <c r="K108" t="s">
        <v>4232</v>
      </c>
      <c r="L108" s="171">
        <v>1</v>
      </c>
      <c r="M108" s="179">
        <v>4</v>
      </c>
      <c r="N108" s="169" t="s">
        <v>4231</v>
      </c>
    </row>
    <row r="109" spans="1:14">
      <c r="A109" s="23" t="s">
        <v>26</v>
      </c>
      <c r="B109" t="s">
        <v>2119</v>
      </c>
      <c r="C109" s="173" t="s">
        <v>3707</v>
      </c>
      <c r="D109" t="s">
        <v>2121</v>
      </c>
      <c r="E109" s="171">
        <v>1</v>
      </c>
      <c r="F109" s="179">
        <v>4</v>
      </c>
      <c r="G109" s="183" t="s">
        <v>2120</v>
      </c>
      <c r="H109" s="23" t="s">
        <v>26</v>
      </c>
      <c r="I109" t="s">
        <v>4346</v>
      </c>
      <c r="J109" s="173" t="s">
        <v>5735</v>
      </c>
      <c r="K109" t="s">
        <v>4347</v>
      </c>
      <c r="L109" s="171">
        <v>1</v>
      </c>
      <c r="M109" s="179">
        <v>4</v>
      </c>
      <c r="N109" s="169" t="s">
        <v>2706</v>
      </c>
    </row>
    <row r="110" spans="1:14">
      <c r="A110" s="23" t="s">
        <v>26</v>
      </c>
      <c r="B110" t="s">
        <v>2289</v>
      </c>
      <c r="C110" s="173" t="s">
        <v>3745</v>
      </c>
      <c r="D110" t="s">
        <v>2291</v>
      </c>
      <c r="E110" s="171">
        <v>-1</v>
      </c>
      <c r="F110" s="179">
        <v>4</v>
      </c>
      <c r="G110" s="184" t="s">
        <v>2290</v>
      </c>
      <c r="H110" s="23" t="s">
        <v>26</v>
      </c>
      <c r="I110" t="s">
        <v>4348</v>
      </c>
      <c r="J110" s="173" t="s">
        <v>5736</v>
      </c>
      <c r="K110" t="s">
        <v>4349</v>
      </c>
      <c r="L110" s="171">
        <v>-1</v>
      </c>
      <c r="M110" s="179">
        <v>4</v>
      </c>
      <c r="N110" s="169" t="s">
        <v>2302</v>
      </c>
    </row>
    <row r="111" spans="1:14">
      <c r="A111" s="23" t="s">
        <v>26</v>
      </c>
      <c r="B111" t="s">
        <v>2292</v>
      </c>
      <c r="C111" s="173" t="s">
        <v>3746</v>
      </c>
      <c r="D111" t="s">
        <v>2294</v>
      </c>
      <c r="E111" s="171">
        <v>1</v>
      </c>
      <c r="F111" s="179">
        <v>4</v>
      </c>
      <c r="G111" s="182" t="s">
        <v>2293</v>
      </c>
      <c r="H111" s="23" t="s">
        <v>26</v>
      </c>
      <c r="I111" t="s">
        <v>4350</v>
      </c>
      <c r="J111" s="173" t="s">
        <v>5737</v>
      </c>
      <c r="K111" t="s">
        <v>4352</v>
      </c>
      <c r="L111" s="171">
        <v>1</v>
      </c>
      <c r="M111" s="179">
        <v>4</v>
      </c>
      <c r="N111" s="169" t="s">
        <v>4351</v>
      </c>
    </row>
    <row r="112" spans="1:14">
      <c r="A112" s="23" t="s">
        <v>26</v>
      </c>
      <c r="B112" t="s">
        <v>2295</v>
      </c>
      <c r="C112" s="173" t="s">
        <v>3747</v>
      </c>
      <c r="D112" t="s">
        <v>2297</v>
      </c>
      <c r="E112" s="171">
        <v>-1</v>
      </c>
      <c r="F112" s="179">
        <v>4</v>
      </c>
      <c r="G112" s="182" t="s">
        <v>2296</v>
      </c>
      <c r="H112" s="23" t="s">
        <v>26</v>
      </c>
      <c r="I112" s="204" t="s">
        <v>4355</v>
      </c>
      <c r="J112" s="198" t="s">
        <v>3987</v>
      </c>
      <c r="K112" s="197" t="s">
        <v>4356</v>
      </c>
      <c r="L112" s="199">
        <v>-1</v>
      </c>
      <c r="M112" s="200">
        <v>4</v>
      </c>
      <c r="N112" s="220" t="s">
        <v>4259</v>
      </c>
    </row>
    <row r="113" spans="1:14">
      <c r="A113" s="23" t="s">
        <v>26</v>
      </c>
      <c r="B113" t="s">
        <v>2298</v>
      </c>
      <c r="C113" s="173" t="s">
        <v>4045</v>
      </c>
      <c r="D113" t="s">
        <v>2300</v>
      </c>
      <c r="E113" s="171">
        <v>1</v>
      </c>
      <c r="F113" s="179">
        <v>4</v>
      </c>
      <c r="G113" s="182" t="s">
        <v>2299</v>
      </c>
      <c r="H113" s="23" t="s">
        <v>2064</v>
      </c>
      <c r="I113" t="s">
        <v>4236</v>
      </c>
      <c r="J113" s="173" t="s">
        <v>3820</v>
      </c>
      <c r="K113" t="s">
        <v>4367</v>
      </c>
      <c r="L113" s="171">
        <v>1</v>
      </c>
      <c r="M113" s="179">
        <v>2</v>
      </c>
      <c r="N113" s="194" t="s">
        <v>2169</v>
      </c>
    </row>
    <row r="114" spans="1:14">
      <c r="A114" s="23" t="s">
        <v>26</v>
      </c>
      <c r="B114" t="s">
        <v>2162</v>
      </c>
      <c r="C114" s="173" t="s">
        <v>3716</v>
      </c>
      <c r="D114" t="s">
        <v>2164</v>
      </c>
      <c r="E114" s="171">
        <v>1</v>
      </c>
      <c r="F114" s="179">
        <v>4</v>
      </c>
      <c r="G114" s="182" t="s">
        <v>2163</v>
      </c>
      <c r="H114" s="23" t="s">
        <v>2064</v>
      </c>
      <c r="I114" t="s">
        <v>4242</v>
      </c>
      <c r="J114" s="173" t="s">
        <v>5710</v>
      </c>
      <c r="K114" t="s">
        <v>4369</v>
      </c>
      <c r="L114" s="171">
        <v>1</v>
      </c>
      <c r="M114" s="179">
        <v>2</v>
      </c>
      <c r="N114" s="194" t="s">
        <v>2169</v>
      </c>
    </row>
    <row r="115" spans="1:14">
      <c r="A115" s="23" t="s">
        <v>26</v>
      </c>
      <c r="B115" t="s">
        <v>2301</v>
      </c>
      <c r="C115" s="173" t="s">
        <v>3748</v>
      </c>
      <c r="D115" t="s">
        <v>2303</v>
      </c>
      <c r="E115" s="171">
        <v>-1</v>
      </c>
      <c r="F115" s="179">
        <v>4</v>
      </c>
      <c r="G115" s="182" t="s">
        <v>2302</v>
      </c>
      <c r="H115" s="23" t="s">
        <v>2064</v>
      </c>
      <c r="I115" t="s">
        <v>4246</v>
      </c>
      <c r="J115" s="173" t="s">
        <v>3842</v>
      </c>
      <c r="K115" t="s">
        <v>4371</v>
      </c>
      <c r="L115" s="171">
        <v>1</v>
      </c>
      <c r="M115" s="179">
        <v>2</v>
      </c>
      <c r="N115" s="194" t="s">
        <v>2169</v>
      </c>
    </row>
    <row r="116" spans="1:14">
      <c r="A116" s="23" t="s">
        <v>26</v>
      </c>
      <c r="B116" s="197" t="s">
        <v>2304</v>
      </c>
      <c r="C116" s="198" t="s">
        <v>4046</v>
      </c>
      <c r="D116" s="197" t="s">
        <v>2306</v>
      </c>
      <c r="E116" s="199">
        <v>1</v>
      </c>
      <c r="F116" s="200">
        <v>4</v>
      </c>
      <c r="G116" s="201" t="s">
        <v>2305</v>
      </c>
      <c r="H116" s="23" t="s">
        <v>2064</v>
      </c>
      <c r="I116" t="s">
        <v>4308</v>
      </c>
      <c r="J116" s="173" t="s">
        <v>3756</v>
      </c>
      <c r="K116" t="s">
        <v>4373</v>
      </c>
      <c r="L116" s="171">
        <v>1</v>
      </c>
      <c r="M116" s="179">
        <v>2</v>
      </c>
      <c r="N116" s="194" t="s">
        <v>2184</v>
      </c>
    </row>
    <row r="117" spans="1:14">
      <c r="A117" s="23" t="s">
        <v>2064</v>
      </c>
      <c r="B117" t="s">
        <v>2171</v>
      </c>
      <c r="C117" s="173" t="s">
        <v>3718</v>
      </c>
      <c r="D117" t="s">
        <v>2321</v>
      </c>
      <c r="E117" s="171">
        <v>1</v>
      </c>
      <c r="F117" s="179">
        <v>2</v>
      </c>
      <c r="G117" s="183" t="s">
        <v>2169</v>
      </c>
      <c r="H117" s="23" t="s">
        <v>2064</v>
      </c>
      <c r="I117" t="s">
        <v>4255</v>
      </c>
      <c r="J117" s="173" t="s">
        <v>3958</v>
      </c>
      <c r="K117" t="s">
        <v>4375</v>
      </c>
      <c r="L117" s="171">
        <v>1</v>
      </c>
      <c r="M117" s="179">
        <v>2.5</v>
      </c>
      <c r="N117" s="194" t="s">
        <v>4256</v>
      </c>
    </row>
    <row r="118" spans="1:14">
      <c r="A118" s="23" t="s">
        <v>2064</v>
      </c>
      <c r="B118" t="s">
        <v>2175</v>
      </c>
      <c r="C118" s="173" t="s">
        <v>3720</v>
      </c>
      <c r="D118" t="s">
        <v>2323</v>
      </c>
      <c r="E118" s="171">
        <v>1</v>
      </c>
      <c r="F118" s="179">
        <v>2</v>
      </c>
      <c r="G118" s="183" t="s">
        <v>2169</v>
      </c>
      <c r="H118" s="23" t="s">
        <v>2064</v>
      </c>
      <c r="I118" t="s">
        <v>4238</v>
      </c>
      <c r="J118" s="173" t="s">
        <v>3914</v>
      </c>
      <c r="K118" t="s">
        <v>4368</v>
      </c>
      <c r="L118" s="171">
        <v>1</v>
      </c>
      <c r="M118" s="179">
        <v>3</v>
      </c>
      <c r="N118" s="194" t="s">
        <v>2169</v>
      </c>
    </row>
    <row r="119" spans="1:14">
      <c r="A119" s="23" t="s">
        <v>2064</v>
      </c>
      <c r="B119" t="s">
        <v>2177</v>
      </c>
      <c r="C119" s="173" t="s">
        <v>3721</v>
      </c>
      <c r="D119" t="s">
        <v>2324</v>
      </c>
      <c r="E119" s="171">
        <v>1</v>
      </c>
      <c r="F119" s="179">
        <v>2</v>
      </c>
      <c r="G119" s="183" t="s">
        <v>2169</v>
      </c>
      <c r="H119" s="23" t="s">
        <v>2064</v>
      </c>
      <c r="I119" t="s">
        <v>4244</v>
      </c>
      <c r="J119" s="173" t="s">
        <v>5711</v>
      </c>
      <c r="K119" t="s">
        <v>4370</v>
      </c>
      <c r="L119" s="171">
        <v>1</v>
      </c>
      <c r="M119" s="179">
        <v>3</v>
      </c>
      <c r="N119" s="194" t="s">
        <v>2169</v>
      </c>
    </row>
    <row r="120" spans="1:14">
      <c r="A120" s="23" t="s">
        <v>2064</v>
      </c>
      <c r="B120" t="s">
        <v>2173</v>
      </c>
      <c r="C120" s="173" t="s">
        <v>3719</v>
      </c>
      <c r="D120" t="s">
        <v>2322</v>
      </c>
      <c r="E120" s="171">
        <v>1</v>
      </c>
      <c r="F120" s="179">
        <v>2.5</v>
      </c>
      <c r="G120" s="183" t="s">
        <v>2169</v>
      </c>
      <c r="H120" s="23" t="s">
        <v>2064</v>
      </c>
      <c r="I120" t="s">
        <v>4250</v>
      </c>
      <c r="J120" s="173" t="s">
        <v>3725</v>
      </c>
      <c r="K120" t="s">
        <v>4374</v>
      </c>
      <c r="L120" s="171">
        <v>1</v>
      </c>
      <c r="M120" s="179">
        <v>3</v>
      </c>
      <c r="N120" s="194" t="s">
        <v>4251</v>
      </c>
    </row>
    <row r="121" spans="1:14">
      <c r="A121" s="23" t="s">
        <v>2064</v>
      </c>
      <c r="B121" t="s">
        <v>2191</v>
      </c>
      <c r="C121" s="173" t="s">
        <v>3726</v>
      </c>
      <c r="D121" t="s">
        <v>2329</v>
      </c>
      <c r="E121" s="171">
        <v>1</v>
      </c>
      <c r="F121" s="179">
        <v>2.5</v>
      </c>
      <c r="G121" s="183" t="s">
        <v>2192</v>
      </c>
      <c r="H121" s="23" t="s">
        <v>2064</v>
      </c>
      <c r="I121" t="s">
        <v>4248</v>
      </c>
      <c r="J121" s="173" t="s">
        <v>5712</v>
      </c>
      <c r="K121" t="s">
        <v>4372</v>
      </c>
      <c r="L121" s="171">
        <v>1</v>
      </c>
      <c r="M121" s="179">
        <v>4</v>
      </c>
      <c r="N121" s="194" t="s">
        <v>2169</v>
      </c>
    </row>
    <row r="122" spans="1:14">
      <c r="A122" s="23" t="s">
        <v>2064</v>
      </c>
      <c r="B122" t="s">
        <v>2168</v>
      </c>
      <c r="C122" s="173" t="s">
        <v>3717</v>
      </c>
      <c r="D122" t="s">
        <v>2320</v>
      </c>
      <c r="E122" s="171">
        <v>1</v>
      </c>
      <c r="F122" s="179">
        <v>3</v>
      </c>
      <c r="G122" s="183" t="s">
        <v>2169</v>
      </c>
      <c r="H122" s="23" t="s">
        <v>2064</v>
      </c>
      <c r="I122" t="s">
        <v>4258</v>
      </c>
      <c r="J122" s="173" t="s">
        <v>3876</v>
      </c>
      <c r="K122" t="s">
        <v>4378</v>
      </c>
      <c r="L122" s="171">
        <v>1</v>
      </c>
      <c r="M122" s="179">
        <v>2.5</v>
      </c>
      <c r="N122" s="169" t="s">
        <v>4259</v>
      </c>
    </row>
    <row r="123" spans="1:14">
      <c r="A123" s="23" t="s">
        <v>2064</v>
      </c>
      <c r="B123" t="s">
        <v>2179</v>
      </c>
      <c r="C123" s="173" t="s">
        <v>3719</v>
      </c>
      <c r="D123" t="s">
        <v>2325</v>
      </c>
      <c r="E123" s="171">
        <v>1</v>
      </c>
      <c r="F123" s="179">
        <v>3</v>
      </c>
      <c r="G123" s="183" t="s">
        <v>2169</v>
      </c>
      <c r="H123" s="23" t="s">
        <v>2064</v>
      </c>
      <c r="I123" t="s">
        <v>4315</v>
      </c>
      <c r="J123" s="173" t="s">
        <v>4150</v>
      </c>
      <c r="K123" t="s">
        <v>4357</v>
      </c>
      <c r="L123" s="171">
        <v>1</v>
      </c>
      <c r="M123" s="179">
        <v>3.5</v>
      </c>
      <c r="N123" s="169" t="s">
        <v>4316</v>
      </c>
    </row>
    <row r="124" spans="1:14">
      <c r="A124" s="23" t="s">
        <v>2064</v>
      </c>
      <c r="B124" t="s">
        <v>2189</v>
      </c>
      <c r="C124" s="173" t="s">
        <v>3725</v>
      </c>
      <c r="D124" t="s">
        <v>2328</v>
      </c>
      <c r="E124" s="171">
        <v>1</v>
      </c>
      <c r="F124" s="179">
        <v>3</v>
      </c>
      <c r="G124" s="183" t="s">
        <v>2187</v>
      </c>
      <c r="H124" s="23" t="s">
        <v>2064</v>
      </c>
      <c r="I124" t="s">
        <v>4335</v>
      </c>
      <c r="J124" s="173" t="s">
        <v>5732</v>
      </c>
      <c r="K124" t="s">
        <v>4364</v>
      </c>
      <c r="L124" s="171">
        <v>-1</v>
      </c>
      <c r="M124" s="179">
        <v>3.5</v>
      </c>
      <c r="N124" s="169" t="s">
        <v>4336</v>
      </c>
    </row>
    <row r="125" spans="1:14">
      <c r="A125" s="23" t="s">
        <v>2064</v>
      </c>
      <c r="B125" t="s">
        <v>2181</v>
      </c>
      <c r="C125" s="173" t="s">
        <v>3722</v>
      </c>
      <c r="D125" t="s">
        <v>2326</v>
      </c>
      <c r="E125" s="171">
        <v>1</v>
      </c>
      <c r="F125" s="179">
        <v>4</v>
      </c>
      <c r="G125" s="183" t="s">
        <v>2169</v>
      </c>
      <c r="H125" s="23" t="s">
        <v>2064</v>
      </c>
      <c r="I125" t="s">
        <v>4323</v>
      </c>
      <c r="J125" s="173" t="s">
        <v>5729</v>
      </c>
      <c r="K125" t="s">
        <v>4358</v>
      </c>
      <c r="L125" s="171">
        <v>-1</v>
      </c>
      <c r="M125" s="179">
        <v>4</v>
      </c>
      <c r="N125" s="169" t="s">
        <v>4324</v>
      </c>
    </row>
    <row r="126" spans="1:14">
      <c r="A126" s="23" t="s">
        <v>2064</v>
      </c>
      <c r="B126" t="s">
        <v>2183</v>
      </c>
      <c r="C126" s="173" t="s">
        <v>3723</v>
      </c>
      <c r="D126" t="s">
        <v>2327</v>
      </c>
      <c r="E126" s="171">
        <v>1</v>
      </c>
      <c r="F126" s="179">
        <v>4</v>
      </c>
      <c r="G126" s="183" t="s">
        <v>2184</v>
      </c>
      <c r="H126" s="23" t="s">
        <v>2064</v>
      </c>
      <c r="I126" t="s">
        <v>4359</v>
      </c>
      <c r="J126" s="173" t="s">
        <v>5739</v>
      </c>
      <c r="K126" t="s">
        <v>4361</v>
      </c>
      <c r="L126" s="171">
        <v>1</v>
      </c>
      <c r="M126" s="179">
        <v>4</v>
      </c>
      <c r="N126" s="169" t="s">
        <v>4360</v>
      </c>
    </row>
    <row r="127" spans="1:14">
      <c r="A127" s="23" t="s">
        <v>2064</v>
      </c>
      <c r="B127" t="s">
        <v>2257</v>
      </c>
      <c r="C127" s="173" t="s">
        <v>4039</v>
      </c>
      <c r="D127" t="s">
        <v>2310</v>
      </c>
      <c r="E127" s="171">
        <v>1</v>
      </c>
      <c r="F127" s="179">
        <v>3.5</v>
      </c>
      <c r="G127" s="182" t="s">
        <v>2258</v>
      </c>
      <c r="H127" s="23" t="s">
        <v>2064</v>
      </c>
      <c r="I127" t="s">
        <v>4362</v>
      </c>
      <c r="J127" s="173" t="s">
        <v>3709</v>
      </c>
      <c r="K127" t="s">
        <v>4363</v>
      </c>
      <c r="L127" s="171">
        <v>-1</v>
      </c>
      <c r="M127" s="179">
        <v>4</v>
      </c>
      <c r="N127" s="169" t="s">
        <v>2317</v>
      </c>
    </row>
    <row r="128" spans="1:14">
      <c r="A128" s="23" t="s">
        <v>2064</v>
      </c>
      <c r="B128" t="s">
        <v>2266</v>
      </c>
      <c r="C128" s="173" t="s">
        <v>4042</v>
      </c>
      <c r="D128" t="s">
        <v>2311</v>
      </c>
      <c r="E128" s="171">
        <v>1</v>
      </c>
      <c r="F128" s="179">
        <v>3.5</v>
      </c>
      <c r="G128" s="182" t="s">
        <v>2267</v>
      </c>
      <c r="H128" s="23" t="s">
        <v>2064</v>
      </c>
      <c r="I128" t="s">
        <v>4338</v>
      </c>
      <c r="J128" s="173" t="s">
        <v>5733</v>
      </c>
      <c r="K128" t="s">
        <v>4365</v>
      </c>
      <c r="L128" s="171">
        <v>-1</v>
      </c>
      <c r="M128" s="179">
        <v>4</v>
      </c>
      <c r="N128" s="195" t="s">
        <v>4339</v>
      </c>
    </row>
    <row r="129" spans="1:14">
      <c r="A129" s="23" t="s">
        <v>2064</v>
      </c>
      <c r="B129" t="s">
        <v>2196</v>
      </c>
      <c r="C129" s="173" t="s">
        <v>4031</v>
      </c>
      <c r="D129" t="s">
        <v>2309</v>
      </c>
      <c r="E129" s="171">
        <v>1</v>
      </c>
      <c r="F129" s="179">
        <v>4</v>
      </c>
      <c r="G129" s="182" t="s">
        <v>2197</v>
      </c>
      <c r="H129" s="23" t="s">
        <v>2064</v>
      </c>
      <c r="I129" t="s">
        <v>4341</v>
      </c>
      <c r="J129" s="173" t="s">
        <v>3847</v>
      </c>
      <c r="K129" t="s">
        <v>4366</v>
      </c>
      <c r="L129" s="171">
        <v>-1</v>
      </c>
      <c r="M129" s="179">
        <v>4</v>
      </c>
      <c r="N129" s="169" t="s">
        <v>4342</v>
      </c>
    </row>
    <row r="130" spans="1:14">
      <c r="A130" s="23" t="s">
        <v>2064</v>
      </c>
      <c r="B130" t="s">
        <v>2272</v>
      </c>
      <c r="C130" s="173" t="s">
        <v>3741</v>
      </c>
      <c r="D130" t="s">
        <v>2312</v>
      </c>
      <c r="E130" s="171">
        <v>-1</v>
      </c>
      <c r="F130" s="179">
        <v>4</v>
      </c>
      <c r="G130" s="182" t="s">
        <v>2273</v>
      </c>
      <c r="H130" s="23" t="s">
        <v>2064</v>
      </c>
      <c r="I130" s="204" t="s">
        <v>4376</v>
      </c>
      <c r="J130" s="198" t="s">
        <v>5740</v>
      </c>
      <c r="K130" s="197" t="s">
        <v>4377</v>
      </c>
      <c r="L130" s="199">
        <v>1</v>
      </c>
      <c r="M130" s="200">
        <v>4</v>
      </c>
      <c r="N130" s="220" t="s">
        <v>2331</v>
      </c>
    </row>
    <row r="131" spans="1:14">
      <c r="A131" s="23" t="s">
        <v>2064</v>
      </c>
      <c r="B131" t="s">
        <v>2313</v>
      </c>
      <c r="C131" s="173" t="s">
        <v>3750</v>
      </c>
      <c r="D131" t="s">
        <v>2315</v>
      </c>
      <c r="E131" s="171">
        <v>1</v>
      </c>
      <c r="F131" s="179">
        <v>4</v>
      </c>
      <c r="G131" s="182" t="s">
        <v>2314</v>
      </c>
      <c r="H131" s="23" t="s">
        <v>19</v>
      </c>
      <c r="I131" t="s">
        <v>4419</v>
      </c>
      <c r="J131" s="173" t="s">
        <v>5753</v>
      </c>
      <c r="K131" t="s">
        <v>4420</v>
      </c>
      <c r="L131" s="171">
        <v>-1</v>
      </c>
      <c r="M131" s="179">
        <v>2.5</v>
      </c>
      <c r="N131" s="169" t="s">
        <v>2393</v>
      </c>
    </row>
    <row r="132" spans="1:14">
      <c r="A132" s="23" t="s">
        <v>2064</v>
      </c>
      <c r="B132" t="s">
        <v>2316</v>
      </c>
      <c r="C132" s="173" t="s">
        <v>3751</v>
      </c>
      <c r="D132" t="s">
        <v>2318</v>
      </c>
      <c r="E132" s="171">
        <v>-1</v>
      </c>
      <c r="F132" s="179">
        <v>4</v>
      </c>
      <c r="G132" s="182" t="s">
        <v>2317</v>
      </c>
      <c r="H132" s="23" t="s">
        <v>19</v>
      </c>
      <c r="I132" t="s">
        <v>4438</v>
      </c>
      <c r="J132" s="173" t="s">
        <v>3826</v>
      </c>
      <c r="K132" t="s">
        <v>4439</v>
      </c>
      <c r="L132" s="171">
        <v>1</v>
      </c>
      <c r="M132" s="179">
        <v>2.5</v>
      </c>
      <c r="N132" s="169" t="s">
        <v>4259</v>
      </c>
    </row>
    <row r="133" spans="1:14">
      <c r="A133" s="23" t="s">
        <v>2064</v>
      </c>
      <c r="B133" t="s">
        <v>2289</v>
      </c>
      <c r="C133" s="173" t="s">
        <v>3745</v>
      </c>
      <c r="D133" t="s">
        <v>2319</v>
      </c>
      <c r="E133" s="171">
        <v>-1</v>
      </c>
      <c r="F133" s="179">
        <v>4</v>
      </c>
      <c r="G133" s="184" t="s">
        <v>2290</v>
      </c>
      <c r="H133" s="23" t="s">
        <v>19</v>
      </c>
      <c r="I133" t="s">
        <v>4402</v>
      </c>
      <c r="J133" s="173" t="s">
        <v>5748</v>
      </c>
      <c r="K133" t="s">
        <v>4403</v>
      </c>
      <c r="L133" s="171">
        <v>1</v>
      </c>
      <c r="M133" s="179">
        <v>2.5</v>
      </c>
      <c r="N133" s="375" t="s">
        <v>2374</v>
      </c>
    </row>
    <row r="134" spans="1:14">
      <c r="A134" s="23" t="s">
        <v>2064</v>
      </c>
      <c r="B134" s="3" t="s">
        <v>2330</v>
      </c>
      <c r="C134" s="202" t="s">
        <v>4047</v>
      </c>
      <c r="D134" s="3" t="s">
        <v>2332</v>
      </c>
      <c r="E134" s="203">
        <v>1</v>
      </c>
      <c r="F134" s="179">
        <v>4</v>
      </c>
      <c r="G134" s="182" t="s">
        <v>2331</v>
      </c>
      <c r="H134" s="23" t="s">
        <v>19</v>
      </c>
      <c r="I134" t="s">
        <v>4406</v>
      </c>
      <c r="J134" s="173" t="s">
        <v>5748</v>
      </c>
      <c r="K134" t="s">
        <v>4407</v>
      </c>
      <c r="L134" s="171">
        <v>1</v>
      </c>
      <c r="M134" s="179">
        <v>2.5</v>
      </c>
      <c r="N134" s="375" t="s">
        <v>2374</v>
      </c>
    </row>
    <row r="135" spans="1:14">
      <c r="A135" s="23" t="s">
        <v>2064</v>
      </c>
      <c r="B135" s="197" t="s">
        <v>2307</v>
      </c>
      <c r="C135" s="198" t="s">
        <v>3749</v>
      </c>
      <c r="D135" s="197" t="s">
        <v>2333</v>
      </c>
      <c r="E135" s="199">
        <v>1</v>
      </c>
      <c r="F135" s="200">
        <v>4</v>
      </c>
      <c r="G135" s="201" t="s">
        <v>6266</v>
      </c>
      <c r="H135" s="23" t="s">
        <v>19</v>
      </c>
      <c r="I135" t="s">
        <v>4408</v>
      </c>
      <c r="J135" s="173" t="s">
        <v>5750</v>
      </c>
      <c r="K135" t="s">
        <v>4410</v>
      </c>
      <c r="L135" s="171">
        <v>1</v>
      </c>
      <c r="M135" s="179">
        <v>2.5</v>
      </c>
      <c r="N135" s="375" t="s">
        <v>4409</v>
      </c>
    </row>
    <row r="136" spans="1:14">
      <c r="A136" s="23" t="s">
        <v>19</v>
      </c>
      <c r="B136" t="s">
        <v>2337</v>
      </c>
      <c r="C136" s="173" t="s">
        <v>3753</v>
      </c>
      <c r="D136" t="s">
        <v>2338</v>
      </c>
      <c r="E136" s="171">
        <v>1</v>
      </c>
      <c r="F136" s="179">
        <v>2.5</v>
      </c>
      <c r="G136" s="182" t="s">
        <v>2335</v>
      </c>
      <c r="H136" s="23" t="s">
        <v>19</v>
      </c>
      <c r="I136" t="s">
        <v>4404</v>
      </c>
      <c r="J136" s="173" t="s">
        <v>5749</v>
      </c>
      <c r="K136" t="s">
        <v>4405</v>
      </c>
      <c r="L136" s="171">
        <v>1</v>
      </c>
      <c r="M136" s="179">
        <v>3</v>
      </c>
      <c r="N136" s="375" t="s">
        <v>2374</v>
      </c>
    </row>
    <row r="137" spans="1:14">
      <c r="A137" s="23" t="s">
        <v>19</v>
      </c>
      <c r="B137" t="s">
        <v>2342</v>
      </c>
      <c r="C137" s="173" t="s">
        <v>3754</v>
      </c>
      <c r="D137" t="s">
        <v>2344</v>
      </c>
      <c r="E137" s="171">
        <v>1</v>
      </c>
      <c r="F137" s="179">
        <v>2.5</v>
      </c>
      <c r="G137" s="182" t="s">
        <v>2343</v>
      </c>
      <c r="H137" s="23" t="s">
        <v>19</v>
      </c>
      <c r="I137" t="s">
        <v>4411</v>
      </c>
      <c r="J137" s="173" t="s">
        <v>5751</v>
      </c>
      <c r="K137" t="s">
        <v>4412</v>
      </c>
      <c r="L137" s="171">
        <v>1</v>
      </c>
      <c r="M137" s="179">
        <v>3.5</v>
      </c>
      <c r="N137" s="375" t="s">
        <v>2387</v>
      </c>
    </row>
    <row r="138" spans="1:14">
      <c r="A138" s="23" t="s">
        <v>19</v>
      </c>
      <c r="B138" t="s">
        <v>2392</v>
      </c>
      <c r="C138" s="173" t="s">
        <v>4050</v>
      </c>
      <c r="D138" t="s">
        <v>2394</v>
      </c>
      <c r="E138" s="171">
        <v>-1</v>
      </c>
      <c r="F138" s="179">
        <v>2.5</v>
      </c>
      <c r="G138" s="182" t="s">
        <v>2393</v>
      </c>
      <c r="H138" s="23" t="s">
        <v>19</v>
      </c>
      <c r="I138" t="s">
        <v>4413</v>
      </c>
      <c r="J138" s="173" t="s">
        <v>3837</v>
      </c>
      <c r="K138" t="s">
        <v>4415</v>
      </c>
      <c r="L138" s="171">
        <v>1</v>
      </c>
      <c r="M138" s="179">
        <v>3.5</v>
      </c>
      <c r="N138" s="169" t="s">
        <v>4414</v>
      </c>
    </row>
    <row r="139" spans="1:14">
      <c r="A139" s="23" t="s">
        <v>19</v>
      </c>
      <c r="B139" t="s">
        <v>2376</v>
      </c>
      <c r="C139" s="173" t="s">
        <v>3764</v>
      </c>
      <c r="D139" t="s">
        <v>2377</v>
      </c>
      <c r="E139" s="171">
        <v>1</v>
      </c>
      <c r="F139" s="179">
        <v>2.5</v>
      </c>
      <c r="G139" s="369" t="s">
        <v>2374</v>
      </c>
      <c r="H139" s="23" t="s">
        <v>19</v>
      </c>
      <c r="I139" t="s">
        <v>4379</v>
      </c>
      <c r="J139" s="173" t="s">
        <v>5741</v>
      </c>
      <c r="K139" t="s">
        <v>4381</v>
      </c>
      <c r="L139" s="171">
        <v>1</v>
      </c>
      <c r="M139" s="179">
        <v>3.5</v>
      </c>
      <c r="N139" s="169" t="s">
        <v>4380</v>
      </c>
    </row>
    <row r="140" spans="1:14">
      <c r="A140" s="23" t="s">
        <v>19</v>
      </c>
      <c r="B140" t="s">
        <v>2378</v>
      </c>
      <c r="C140" s="173" t="s">
        <v>3728</v>
      </c>
      <c r="D140" t="s">
        <v>2379</v>
      </c>
      <c r="E140" s="171">
        <v>1</v>
      </c>
      <c r="F140" s="179">
        <v>3</v>
      </c>
      <c r="G140" s="369" t="s">
        <v>2374</v>
      </c>
      <c r="H140" s="23" t="s">
        <v>19</v>
      </c>
      <c r="I140" t="s">
        <v>4385</v>
      </c>
      <c r="J140" s="173" t="s">
        <v>5743</v>
      </c>
      <c r="K140" t="s">
        <v>4386</v>
      </c>
      <c r="L140" s="171">
        <v>-1</v>
      </c>
      <c r="M140" s="179">
        <v>3.5</v>
      </c>
      <c r="N140" s="169" t="s">
        <v>4278</v>
      </c>
    </row>
    <row r="141" spans="1:14">
      <c r="A141" s="23" t="s">
        <v>19</v>
      </c>
      <c r="B141" t="s">
        <v>2373</v>
      </c>
      <c r="C141" s="173" t="s">
        <v>3763</v>
      </c>
      <c r="D141" t="s">
        <v>2375</v>
      </c>
      <c r="E141" s="171">
        <v>1</v>
      </c>
      <c r="F141" s="179">
        <v>3.5</v>
      </c>
      <c r="G141" s="369" t="s">
        <v>2374</v>
      </c>
      <c r="H141" s="23" t="s">
        <v>19</v>
      </c>
      <c r="I141" t="s">
        <v>4424</v>
      </c>
      <c r="J141" s="173" t="s">
        <v>3916</v>
      </c>
      <c r="K141" t="s">
        <v>4426</v>
      </c>
      <c r="L141" s="171">
        <v>-1</v>
      </c>
      <c r="M141" s="179">
        <v>3.5</v>
      </c>
      <c r="N141" s="169" t="s">
        <v>4425</v>
      </c>
    </row>
    <row r="142" spans="1:14">
      <c r="A142" s="23" t="s">
        <v>19</v>
      </c>
      <c r="B142" t="s">
        <v>2380</v>
      </c>
      <c r="C142" s="173" t="s">
        <v>3765</v>
      </c>
      <c r="D142" t="s">
        <v>2382</v>
      </c>
      <c r="E142" s="171">
        <v>-1</v>
      </c>
      <c r="F142" s="179">
        <v>3.5</v>
      </c>
      <c r="G142" s="369" t="s">
        <v>2381</v>
      </c>
      <c r="H142" s="23" t="s">
        <v>19</v>
      </c>
      <c r="I142" t="s">
        <v>4434</v>
      </c>
      <c r="J142" s="173" t="s">
        <v>3730</v>
      </c>
      <c r="K142" t="s">
        <v>4435</v>
      </c>
      <c r="L142" s="171">
        <v>1</v>
      </c>
      <c r="M142" s="179">
        <v>3.5</v>
      </c>
      <c r="N142" s="169" t="s">
        <v>4259</v>
      </c>
    </row>
    <row r="143" spans="1:14">
      <c r="A143" s="23" t="s">
        <v>19</v>
      </c>
      <c r="B143" t="s">
        <v>2383</v>
      </c>
      <c r="C143" s="173" t="s">
        <v>3766</v>
      </c>
      <c r="D143" t="s">
        <v>2385</v>
      </c>
      <c r="E143" s="171">
        <v>1</v>
      </c>
      <c r="F143" s="179">
        <v>3.5</v>
      </c>
      <c r="G143" s="369" t="s">
        <v>2384</v>
      </c>
      <c r="H143" s="23" t="s">
        <v>19</v>
      </c>
      <c r="I143" t="s">
        <v>4436</v>
      </c>
      <c r="J143" s="173" t="s">
        <v>5755</v>
      </c>
      <c r="K143" t="s">
        <v>4437</v>
      </c>
      <c r="L143" s="171">
        <v>1</v>
      </c>
      <c r="M143" s="179">
        <v>3.5</v>
      </c>
      <c r="N143" s="169" t="s">
        <v>4259</v>
      </c>
    </row>
    <row r="144" spans="1:14">
      <c r="A144" s="23" t="s">
        <v>19</v>
      </c>
      <c r="B144" t="s">
        <v>2386</v>
      </c>
      <c r="C144" s="173" t="s">
        <v>3767</v>
      </c>
      <c r="D144" t="s">
        <v>2388</v>
      </c>
      <c r="E144" s="171">
        <v>1</v>
      </c>
      <c r="F144" s="179">
        <v>3.5</v>
      </c>
      <c r="G144" s="369" t="s">
        <v>2387</v>
      </c>
      <c r="H144" s="23" t="s">
        <v>19</v>
      </c>
      <c r="I144" t="s">
        <v>4440</v>
      </c>
      <c r="J144" s="173" t="s">
        <v>3723</v>
      </c>
      <c r="K144" t="s">
        <v>4441</v>
      </c>
      <c r="L144" s="171">
        <v>-1</v>
      </c>
      <c r="M144" s="179">
        <v>3.5</v>
      </c>
      <c r="N144" s="169" t="s">
        <v>4259</v>
      </c>
    </row>
    <row r="145" spans="1:14">
      <c r="A145" s="23" t="s">
        <v>19</v>
      </c>
      <c r="B145" t="s">
        <v>2334</v>
      </c>
      <c r="C145" s="173" t="s">
        <v>3752</v>
      </c>
      <c r="D145" t="s">
        <v>2336</v>
      </c>
      <c r="E145" s="171">
        <v>1</v>
      </c>
      <c r="F145" s="179">
        <v>3.5</v>
      </c>
      <c r="G145" s="182" t="s">
        <v>2335</v>
      </c>
      <c r="H145" s="23" t="s">
        <v>19</v>
      </c>
      <c r="I145" t="s">
        <v>4382</v>
      </c>
      <c r="J145" s="173" t="s">
        <v>5742</v>
      </c>
      <c r="K145" t="s">
        <v>4384</v>
      </c>
      <c r="L145" s="171">
        <v>1</v>
      </c>
      <c r="M145" s="179">
        <v>4</v>
      </c>
      <c r="N145" s="169" t="s">
        <v>4383</v>
      </c>
    </row>
    <row r="146" spans="1:14">
      <c r="A146" s="23" t="s">
        <v>19</v>
      </c>
      <c r="B146" t="s">
        <v>2345</v>
      </c>
      <c r="C146" s="173" t="s">
        <v>4049</v>
      </c>
      <c r="D146" t="s">
        <v>2347</v>
      </c>
      <c r="E146" s="171">
        <v>1</v>
      </c>
      <c r="F146" s="179">
        <v>3.5</v>
      </c>
      <c r="G146" s="182" t="s">
        <v>2346</v>
      </c>
      <c r="H146" s="23" t="s">
        <v>19</v>
      </c>
      <c r="I146" t="s">
        <v>4387</v>
      </c>
      <c r="J146" s="173" t="s">
        <v>5744</v>
      </c>
      <c r="K146" t="s">
        <v>4389</v>
      </c>
      <c r="L146" s="171">
        <v>1</v>
      </c>
      <c r="M146" s="179">
        <v>4</v>
      </c>
      <c r="N146" s="169" t="s">
        <v>4388</v>
      </c>
    </row>
    <row r="147" spans="1:14">
      <c r="A147" s="23" t="s">
        <v>19</v>
      </c>
      <c r="B147" t="s">
        <v>2351</v>
      </c>
      <c r="C147" s="173" t="s">
        <v>3756</v>
      </c>
      <c r="D147" t="s">
        <v>2352</v>
      </c>
      <c r="E147" s="171">
        <v>-1</v>
      </c>
      <c r="F147" s="179">
        <v>3.5</v>
      </c>
      <c r="G147" s="182" t="s">
        <v>2203</v>
      </c>
      <c r="H147" s="23" t="s">
        <v>19</v>
      </c>
      <c r="I147" t="s">
        <v>4390</v>
      </c>
      <c r="J147" s="173" t="s">
        <v>5745</v>
      </c>
      <c r="K147" t="s">
        <v>4392</v>
      </c>
      <c r="L147" s="171">
        <v>-1</v>
      </c>
      <c r="M147" s="179">
        <v>4</v>
      </c>
      <c r="N147" s="169" t="s">
        <v>4391</v>
      </c>
    </row>
    <row r="148" spans="1:14">
      <c r="A148" s="23" t="s">
        <v>19</v>
      </c>
      <c r="B148" t="s">
        <v>2353</v>
      </c>
      <c r="C148" s="173" t="s">
        <v>3744</v>
      </c>
      <c r="D148" t="s">
        <v>2354</v>
      </c>
      <c r="E148" s="171">
        <v>-1</v>
      </c>
      <c r="F148" s="179">
        <v>3.5</v>
      </c>
      <c r="G148" s="182" t="s">
        <v>2203</v>
      </c>
      <c r="H148" s="23" t="s">
        <v>19</v>
      </c>
      <c r="I148" t="s">
        <v>4393</v>
      </c>
      <c r="J148" s="173" t="s">
        <v>5746</v>
      </c>
      <c r="K148" t="s">
        <v>4392</v>
      </c>
      <c r="L148" s="171">
        <v>-1</v>
      </c>
      <c r="M148" s="179">
        <v>4</v>
      </c>
      <c r="N148" s="169" t="s">
        <v>4391</v>
      </c>
    </row>
    <row r="149" spans="1:14">
      <c r="A149" s="23" t="s">
        <v>19</v>
      </c>
      <c r="B149" t="s">
        <v>2401</v>
      </c>
      <c r="C149" s="173" t="s">
        <v>3771</v>
      </c>
      <c r="D149" t="s">
        <v>2402</v>
      </c>
      <c r="E149" s="171">
        <v>-1</v>
      </c>
      <c r="F149" s="179">
        <v>3.5</v>
      </c>
      <c r="G149" s="182" t="s">
        <v>2252</v>
      </c>
      <c r="H149" s="23" t="s">
        <v>19</v>
      </c>
      <c r="I149" t="s">
        <v>4394</v>
      </c>
      <c r="J149" s="173" t="s">
        <v>3760</v>
      </c>
      <c r="K149" t="s">
        <v>4395</v>
      </c>
      <c r="L149" s="171">
        <v>1</v>
      </c>
      <c r="M149" s="179">
        <v>4</v>
      </c>
      <c r="N149" s="169" t="s">
        <v>2365</v>
      </c>
    </row>
    <row r="150" spans="1:14">
      <c r="A150" s="23" t="s">
        <v>19</v>
      </c>
      <c r="B150" t="s">
        <v>2407</v>
      </c>
      <c r="C150" s="173" t="s">
        <v>3774</v>
      </c>
      <c r="D150" t="s">
        <v>2408</v>
      </c>
      <c r="E150" s="171">
        <v>1</v>
      </c>
      <c r="F150" s="179">
        <v>3.5</v>
      </c>
      <c r="G150" s="182" t="s">
        <v>2252</v>
      </c>
      <c r="H150" s="23" t="s">
        <v>19</v>
      </c>
      <c r="I150" t="s">
        <v>4396</v>
      </c>
      <c r="J150" s="173" t="s">
        <v>3761</v>
      </c>
      <c r="K150" t="s">
        <v>4398</v>
      </c>
      <c r="L150" s="171">
        <v>-1</v>
      </c>
      <c r="M150" s="179">
        <v>4</v>
      </c>
      <c r="N150" s="169" t="s">
        <v>4397</v>
      </c>
    </row>
    <row r="151" spans="1:14">
      <c r="A151" s="23" t="s">
        <v>19</v>
      </c>
      <c r="B151" t="s">
        <v>2339</v>
      </c>
      <c r="C151" s="173" t="s">
        <v>4048</v>
      </c>
      <c r="D151" t="s">
        <v>2341</v>
      </c>
      <c r="E151" s="171">
        <v>-1</v>
      </c>
      <c r="F151" s="179">
        <v>4</v>
      </c>
      <c r="G151" s="182" t="s">
        <v>2340</v>
      </c>
      <c r="H151" s="23" t="s">
        <v>19</v>
      </c>
      <c r="I151" t="s">
        <v>4399</v>
      </c>
      <c r="J151" s="173" t="s">
        <v>5747</v>
      </c>
      <c r="K151" t="s">
        <v>4401</v>
      </c>
      <c r="L151" s="171">
        <v>-1</v>
      </c>
      <c r="M151" s="179">
        <v>4</v>
      </c>
      <c r="N151" s="169" t="s">
        <v>4400</v>
      </c>
    </row>
    <row r="152" spans="1:14">
      <c r="A152" s="23" t="s">
        <v>19</v>
      </c>
      <c r="B152" t="s">
        <v>2348</v>
      </c>
      <c r="C152" s="173" t="s">
        <v>3755</v>
      </c>
      <c r="D152" t="s">
        <v>2350</v>
      </c>
      <c r="E152" s="171">
        <v>1</v>
      </c>
      <c r="F152" s="179">
        <v>4</v>
      </c>
      <c r="G152" s="182" t="s">
        <v>2349</v>
      </c>
      <c r="H152" s="23" t="s">
        <v>19</v>
      </c>
      <c r="I152" t="s">
        <v>4416</v>
      </c>
      <c r="J152" s="173" t="s">
        <v>5752</v>
      </c>
      <c r="K152" t="s">
        <v>4418</v>
      </c>
      <c r="L152" s="171">
        <v>-1</v>
      </c>
      <c r="M152" s="179">
        <v>4</v>
      </c>
      <c r="N152" s="169" t="s">
        <v>4417</v>
      </c>
    </row>
    <row r="153" spans="1:14">
      <c r="A153" s="23" t="s">
        <v>19</v>
      </c>
      <c r="B153" t="s">
        <v>2355</v>
      </c>
      <c r="C153" s="173" t="s">
        <v>3757</v>
      </c>
      <c r="D153" t="s">
        <v>2357</v>
      </c>
      <c r="E153" s="171">
        <v>1</v>
      </c>
      <c r="F153" s="179">
        <v>4</v>
      </c>
      <c r="G153" s="182" t="s">
        <v>2356</v>
      </c>
      <c r="H153" s="23" t="s">
        <v>19</v>
      </c>
      <c r="I153" t="s">
        <v>4421</v>
      </c>
      <c r="J153" s="173" t="s">
        <v>3755</v>
      </c>
      <c r="K153" t="s">
        <v>4423</v>
      </c>
      <c r="L153" s="171">
        <v>1</v>
      </c>
      <c r="M153" s="179">
        <v>4</v>
      </c>
      <c r="N153" s="169" t="s">
        <v>4422</v>
      </c>
    </row>
    <row r="154" spans="1:14">
      <c r="A154" s="23" t="s">
        <v>19</v>
      </c>
      <c r="B154" t="s">
        <v>2358</v>
      </c>
      <c r="C154" s="173" t="s">
        <v>3758</v>
      </c>
      <c r="D154" t="s">
        <v>2360</v>
      </c>
      <c r="E154" s="171">
        <v>1</v>
      </c>
      <c r="F154" s="179">
        <v>4</v>
      </c>
      <c r="G154" s="182" t="s">
        <v>2359</v>
      </c>
      <c r="H154" s="23" t="s">
        <v>19</v>
      </c>
      <c r="I154" t="s">
        <v>4427</v>
      </c>
      <c r="J154" s="173" t="s">
        <v>4010</v>
      </c>
      <c r="K154" t="s">
        <v>4429</v>
      </c>
      <c r="L154" s="171">
        <v>1</v>
      </c>
      <c r="M154" s="179">
        <v>4</v>
      </c>
      <c r="N154" s="375" t="s">
        <v>4428</v>
      </c>
    </row>
    <row r="155" spans="1:14">
      <c r="A155" s="23" t="s">
        <v>19</v>
      </c>
      <c r="B155" t="s">
        <v>2361</v>
      </c>
      <c r="C155" s="173" t="s">
        <v>3759</v>
      </c>
      <c r="D155" t="s">
        <v>2363</v>
      </c>
      <c r="E155" s="171">
        <v>-1</v>
      </c>
      <c r="F155" s="179">
        <v>4</v>
      </c>
      <c r="G155" s="182" t="s">
        <v>2362</v>
      </c>
      <c r="H155" s="23" t="s">
        <v>19</v>
      </c>
      <c r="I155" t="s">
        <v>4430</v>
      </c>
      <c r="J155" s="173" t="s">
        <v>3861</v>
      </c>
      <c r="K155" t="s">
        <v>4431</v>
      </c>
      <c r="L155" s="171">
        <v>1</v>
      </c>
      <c r="M155" s="179">
        <v>4</v>
      </c>
      <c r="N155" s="375" t="s">
        <v>4428</v>
      </c>
    </row>
    <row r="156" spans="1:14">
      <c r="A156" s="23" t="s">
        <v>19</v>
      </c>
      <c r="B156" t="s">
        <v>2364</v>
      </c>
      <c r="C156" s="173" t="s">
        <v>3760</v>
      </c>
      <c r="D156" t="s">
        <v>2366</v>
      </c>
      <c r="E156" s="171">
        <v>1</v>
      </c>
      <c r="F156" s="179">
        <v>4</v>
      </c>
      <c r="G156" s="182" t="s">
        <v>2365</v>
      </c>
      <c r="H156" s="23" t="s">
        <v>19</v>
      </c>
      <c r="I156" s="204" t="s">
        <v>4432</v>
      </c>
      <c r="J156" s="198" t="s">
        <v>5754</v>
      </c>
      <c r="K156" s="197" t="s">
        <v>4433</v>
      </c>
      <c r="L156" s="199">
        <v>1</v>
      </c>
      <c r="M156" s="200">
        <v>4</v>
      </c>
      <c r="N156" s="376" t="s">
        <v>4428</v>
      </c>
    </row>
    <row r="157" spans="1:14">
      <c r="A157" s="23" t="s">
        <v>19</v>
      </c>
      <c r="B157" t="s">
        <v>2367</v>
      </c>
      <c r="C157" s="173" t="s">
        <v>3761</v>
      </c>
      <c r="D157" t="s">
        <v>2369</v>
      </c>
      <c r="E157" s="171">
        <v>-1</v>
      </c>
      <c r="F157" s="179">
        <v>4</v>
      </c>
      <c r="G157" s="182" t="s">
        <v>2368</v>
      </c>
      <c r="H157" s="23" t="s">
        <v>437</v>
      </c>
      <c r="I157" s="205" t="s">
        <v>4442</v>
      </c>
      <c r="J157" s="206" t="s">
        <v>5756</v>
      </c>
      <c r="K157" s="207" t="s">
        <v>4443</v>
      </c>
      <c r="L157" s="208">
        <v>1</v>
      </c>
      <c r="M157" s="209">
        <v>4</v>
      </c>
      <c r="N157" s="377" t="s">
        <v>2410</v>
      </c>
    </row>
    <row r="158" spans="1:14">
      <c r="A158" s="23" t="s">
        <v>19</v>
      </c>
      <c r="B158" t="s">
        <v>2370</v>
      </c>
      <c r="C158" s="173" t="s">
        <v>3762</v>
      </c>
      <c r="D158" t="s">
        <v>2372</v>
      </c>
      <c r="E158" s="171">
        <v>-1</v>
      </c>
      <c r="F158" s="179">
        <v>4</v>
      </c>
      <c r="G158" s="182" t="s">
        <v>2371</v>
      </c>
      <c r="H158" s="23" t="s">
        <v>23</v>
      </c>
      <c r="I158" t="s">
        <v>4466</v>
      </c>
      <c r="J158" s="173" t="s">
        <v>3777</v>
      </c>
      <c r="K158" t="s">
        <v>4467</v>
      </c>
      <c r="L158" s="171">
        <v>1</v>
      </c>
      <c r="M158" s="179">
        <v>2</v>
      </c>
      <c r="N158" s="194" t="s">
        <v>2430</v>
      </c>
    </row>
    <row r="159" spans="1:14">
      <c r="A159" s="23" t="s">
        <v>19</v>
      </c>
      <c r="B159" t="s">
        <v>2389</v>
      </c>
      <c r="C159" s="173" t="s">
        <v>3768</v>
      </c>
      <c r="D159" t="s">
        <v>2391</v>
      </c>
      <c r="E159" s="171">
        <v>-1</v>
      </c>
      <c r="F159" s="179">
        <v>4</v>
      </c>
      <c r="G159" s="182" t="s">
        <v>2390</v>
      </c>
      <c r="H159" s="23" t="s">
        <v>23</v>
      </c>
      <c r="I159" t="s">
        <v>4468</v>
      </c>
      <c r="J159" s="173" t="s">
        <v>3819</v>
      </c>
      <c r="K159" t="s">
        <v>4470</v>
      </c>
      <c r="L159" s="171">
        <v>1</v>
      </c>
      <c r="M159" s="179">
        <v>3</v>
      </c>
      <c r="N159" s="194" t="s">
        <v>4469</v>
      </c>
    </row>
    <row r="160" spans="1:14">
      <c r="A160" s="23" t="s">
        <v>19</v>
      </c>
      <c r="B160" t="s">
        <v>2395</v>
      </c>
      <c r="C160" s="173" t="s">
        <v>3769</v>
      </c>
      <c r="D160" t="s">
        <v>2397</v>
      </c>
      <c r="E160" s="171">
        <v>1</v>
      </c>
      <c r="F160" s="179">
        <v>4</v>
      </c>
      <c r="G160" s="182" t="s">
        <v>2396</v>
      </c>
      <c r="H160" s="23" t="s">
        <v>23</v>
      </c>
      <c r="I160" t="s">
        <v>4476</v>
      </c>
      <c r="J160" s="173" t="s">
        <v>3775</v>
      </c>
      <c r="K160" t="s">
        <v>4477</v>
      </c>
      <c r="L160" s="171">
        <v>1</v>
      </c>
      <c r="M160" s="179">
        <v>3</v>
      </c>
      <c r="N160" s="194" t="s">
        <v>4469</v>
      </c>
    </row>
    <row r="161" spans="1:14">
      <c r="A161" s="23" t="s">
        <v>19</v>
      </c>
      <c r="B161" t="s">
        <v>2398</v>
      </c>
      <c r="C161" s="173" t="s">
        <v>3770</v>
      </c>
      <c r="D161" t="s">
        <v>2400</v>
      </c>
      <c r="E161" s="171">
        <v>1</v>
      </c>
      <c r="F161" s="179">
        <v>4</v>
      </c>
      <c r="G161" s="369" t="s">
        <v>2399</v>
      </c>
      <c r="H161" s="23" t="s">
        <v>23</v>
      </c>
      <c r="I161" t="s">
        <v>4471</v>
      </c>
      <c r="J161" s="173" t="s">
        <v>3847</v>
      </c>
      <c r="K161" t="s">
        <v>4410</v>
      </c>
      <c r="L161" s="171">
        <v>1</v>
      </c>
      <c r="M161" s="179">
        <v>4</v>
      </c>
      <c r="N161" s="194" t="s">
        <v>4469</v>
      </c>
    </row>
    <row r="162" spans="1:14">
      <c r="A162" s="23" t="s">
        <v>19</v>
      </c>
      <c r="B162" t="s">
        <v>2403</v>
      </c>
      <c r="C162" s="173" t="s">
        <v>3772</v>
      </c>
      <c r="D162" t="s">
        <v>2404</v>
      </c>
      <c r="E162" s="171">
        <v>-1</v>
      </c>
      <c r="F162" s="179">
        <v>4</v>
      </c>
      <c r="G162" s="182" t="s">
        <v>2252</v>
      </c>
      <c r="H162" s="23" t="s">
        <v>23</v>
      </c>
      <c r="I162" t="s">
        <v>4472</v>
      </c>
      <c r="J162" s="173" t="s">
        <v>3901</v>
      </c>
      <c r="K162" t="s">
        <v>4473</v>
      </c>
      <c r="L162" s="171">
        <v>1</v>
      </c>
      <c r="M162" s="179">
        <v>4</v>
      </c>
      <c r="N162" s="194" t="s">
        <v>4469</v>
      </c>
    </row>
    <row r="163" spans="1:14">
      <c r="A163" s="23" t="s">
        <v>19</v>
      </c>
      <c r="B163" s="197" t="s">
        <v>2405</v>
      </c>
      <c r="C163" s="198" t="s">
        <v>3773</v>
      </c>
      <c r="D163" s="197" t="s">
        <v>2406</v>
      </c>
      <c r="E163" s="199">
        <v>1</v>
      </c>
      <c r="F163" s="200">
        <v>4</v>
      </c>
      <c r="G163" s="201" t="s">
        <v>2252</v>
      </c>
      <c r="H163" s="23" t="s">
        <v>23</v>
      </c>
      <c r="I163" t="s">
        <v>4474</v>
      </c>
      <c r="J163" s="173" t="s">
        <v>3777</v>
      </c>
      <c r="K163" t="s">
        <v>4475</v>
      </c>
      <c r="L163" s="171">
        <v>1</v>
      </c>
      <c r="M163" s="179">
        <v>4</v>
      </c>
      <c r="N163" s="194" t="s">
        <v>4469</v>
      </c>
    </row>
    <row r="164" spans="1:14">
      <c r="A164" s="23" t="s">
        <v>437</v>
      </c>
      <c r="B164" s="207" t="s">
        <v>2409</v>
      </c>
      <c r="C164" s="206" t="s">
        <v>4051</v>
      </c>
      <c r="D164" s="207" t="s">
        <v>2411</v>
      </c>
      <c r="E164" s="208">
        <v>1</v>
      </c>
      <c r="F164" s="209">
        <v>4</v>
      </c>
      <c r="G164" s="370" t="s">
        <v>2410</v>
      </c>
      <c r="H164" s="23" t="s">
        <v>23</v>
      </c>
      <c r="I164" t="s">
        <v>4452</v>
      </c>
      <c r="J164" s="173" t="s">
        <v>3781</v>
      </c>
      <c r="K164" t="s">
        <v>4454</v>
      </c>
      <c r="L164" s="171">
        <v>-1</v>
      </c>
      <c r="M164" s="179">
        <v>3</v>
      </c>
      <c r="N164" s="169" t="s">
        <v>4453</v>
      </c>
    </row>
    <row r="165" spans="1:14">
      <c r="A165" s="23" t="s">
        <v>23</v>
      </c>
      <c r="B165" t="s">
        <v>2429</v>
      </c>
      <c r="C165" s="173" t="s">
        <v>3777</v>
      </c>
      <c r="D165" t="s">
        <v>2431</v>
      </c>
      <c r="E165" s="171">
        <v>1</v>
      </c>
      <c r="F165" s="179">
        <v>2</v>
      </c>
      <c r="G165" s="183" t="s">
        <v>2430</v>
      </c>
      <c r="H165" s="23" t="s">
        <v>23</v>
      </c>
      <c r="I165" t="s">
        <v>4447</v>
      </c>
      <c r="J165" s="173" t="s">
        <v>5757</v>
      </c>
      <c r="K165" t="s">
        <v>4449</v>
      </c>
      <c r="L165" s="171">
        <v>1</v>
      </c>
      <c r="M165" s="179">
        <v>3.5</v>
      </c>
      <c r="N165" s="169" t="s">
        <v>4448</v>
      </c>
    </row>
    <row r="166" spans="1:14">
      <c r="A166" s="23" t="s">
        <v>23</v>
      </c>
      <c r="B166" t="s">
        <v>2435</v>
      </c>
      <c r="C166" s="173" t="s">
        <v>3778</v>
      </c>
      <c r="D166" t="s">
        <v>2436</v>
      </c>
      <c r="E166" s="171">
        <v>1</v>
      </c>
      <c r="F166" s="179">
        <v>3</v>
      </c>
      <c r="G166" s="183" t="s">
        <v>2433</v>
      </c>
      <c r="H166" s="23" t="s">
        <v>23</v>
      </c>
      <c r="I166" t="s">
        <v>4478</v>
      </c>
      <c r="J166" s="173" t="s">
        <v>5759</v>
      </c>
      <c r="K166" t="s">
        <v>4479</v>
      </c>
      <c r="L166" s="171">
        <v>-1</v>
      </c>
      <c r="M166" s="179">
        <v>3.5</v>
      </c>
      <c r="N166" s="169" t="s">
        <v>4342</v>
      </c>
    </row>
    <row r="167" spans="1:14">
      <c r="A167" s="23" t="s">
        <v>23</v>
      </c>
      <c r="B167" t="s">
        <v>2437</v>
      </c>
      <c r="C167" s="173" t="s">
        <v>3775</v>
      </c>
      <c r="D167" t="s">
        <v>2438</v>
      </c>
      <c r="E167" s="171">
        <v>1</v>
      </c>
      <c r="F167" s="179">
        <v>3</v>
      </c>
      <c r="G167" s="361" t="s">
        <v>2433</v>
      </c>
      <c r="H167" s="23" t="s">
        <v>23</v>
      </c>
      <c r="I167" t="s">
        <v>4483</v>
      </c>
      <c r="J167" s="173" t="s">
        <v>3779</v>
      </c>
      <c r="K167" t="s">
        <v>4485</v>
      </c>
      <c r="L167" s="171">
        <v>1</v>
      </c>
      <c r="M167" s="179">
        <v>3.5</v>
      </c>
      <c r="N167" s="375" t="s">
        <v>4484</v>
      </c>
    </row>
    <row r="168" spans="1:14">
      <c r="A168" s="23" t="s">
        <v>23</v>
      </c>
      <c r="B168" t="s">
        <v>2432</v>
      </c>
      <c r="C168" s="173" t="s">
        <v>3777</v>
      </c>
      <c r="D168" t="s">
        <v>2434</v>
      </c>
      <c r="E168" s="171">
        <v>1</v>
      </c>
      <c r="F168" s="179">
        <v>4</v>
      </c>
      <c r="G168" s="183" t="s">
        <v>2433</v>
      </c>
      <c r="H168" s="23" t="s">
        <v>23</v>
      </c>
      <c r="I168" t="s">
        <v>4486</v>
      </c>
      <c r="J168" s="173" t="s">
        <v>3779</v>
      </c>
      <c r="K168" t="s">
        <v>4485</v>
      </c>
      <c r="L168" s="171">
        <v>1</v>
      </c>
      <c r="M168" s="179">
        <v>3.5</v>
      </c>
      <c r="N168" s="375" t="s">
        <v>4484</v>
      </c>
    </row>
    <row r="169" spans="1:14">
      <c r="A169" s="23" t="s">
        <v>23</v>
      </c>
      <c r="B169" t="s">
        <v>2439</v>
      </c>
      <c r="C169" s="173" t="s">
        <v>3715</v>
      </c>
      <c r="D169" t="s">
        <v>2440</v>
      </c>
      <c r="E169" s="171">
        <v>1</v>
      </c>
      <c r="F169" s="179">
        <v>4</v>
      </c>
      <c r="G169" s="183" t="s">
        <v>2433</v>
      </c>
      <c r="H169" s="23" t="s">
        <v>23</v>
      </c>
      <c r="I169" t="s">
        <v>4487</v>
      </c>
      <c r="J169" s="173" t="s">
        <v>5751</v>
      </c>
      <c r="K169" t="s">
        <v>4489</v>
      </c>
      <c r="L169" s="171">
        <v>1</v>
      </c>
      <c r="M169" s="179">
        <v>3.5</v>
      </c>
      <c r="N169" s="375" t="s">
        <v>4488</v>
      </c>
    </row>
    <row r="170" spans="1:14">
      <c r="A170" s="23" t="s">
        <v>23</v>
      </c>
      <c r="B170" t="s">
        <v>2441</v>
      </c>
      <c r="C170" s="173" t="s">
        <v>3777</v>
      </c>
      <c r="D170" t="s">
        <v>2442</v>
      </c>
      <c r="E170" s="171">
        <v>1</v>
      </c>
      <c r="F170" s="179">
        <v>4</v>
      </c>
      <c r="G170" s="183" t="s">
        <v>2433</v>
      </c>
      <c r="H170" s="23" t="s">
        <v>23</v>
      </c>
      <c r="I170" t="s">
        <v>4480</v>
      </c>
      <c r="J170" s="173" t="s">
        <v>5760</v>
      </c>
      <c r="K170" t="s">
        <v>4482</v>
      </c>
      <c r="L170" s="171">
        <v>-1</v>
      </c>
      <c r="M170" s="179">
        <v>4</v>
      </c>
      <c r="N170" s="375" t="s">
        <v>4481</v>
      </c>
    </row>
    <row r="171" spans="1:14">
      <c r="A171" s="23" t="s">
        <v>23</v>
      </c>
      <c r="B171" t="s">
        <v>2414</v>
      </c>
      <c r="C171" s="173" t="s">
        <v>3775</v>
      </c>
      <c r="D171" t="s">
        <v>2416</v>
      </c>
      <c r="E171" s="171">
        <v>-1</v>
      </c>
      <c r="F171" s="179">
        <v>3</v>
      </c>
      <c r="G171" s="182" t="s">
        <v>2415</v>
      </c>
      <c r="H171" s="23" t="s">
        <v>23</v>
      </c>
      <c r="I171" t="s">
        <v>4450</v>
      </c>
      <c r="J171" s="173" t="s">
        <v>3718</v>
      </c>
      <c r="K171" t="s">
        <v>4451</v>
      </c>
      <c r="L171" s="171">
        <v>-1</v>
      </c>
      <c r="M171" s="179">
        <v>4</v>
      </c>
      <c r="N171" s="169" t="s">
        <v>4185</v>
      </c>
    </row>
    <row r="172" spans="1:14">
      <c r="A172" s="23" t="s">
        <v>23</v>
      </c>
      <c r="B172" t="s">
        <v>2446</v>
      </c>
      <c r="C172" s="173" t="s">
        <v>3780</v>
      </c>
      <c r="D172" t="s">
        <v>2448</v>
      </c>
      <c r="E172" s="171">
        <v>1</v>
      </c>
      <c r="F172" s="179">
        <v>3.5</v>
      </c>
      <c r="G172" s="182" t="s">
        <v>2447</v>
      </c>
      <c r="H172" s="23" t="s">
        <v>23</v>
      </c>
      <c r="I172" t="s">
        <v>4455</v>
      </c>
      <c r="J172" s="173" t="s">
        <v>4120</v>
      </c>
      <c r="K172" t="s">
        <v>4456</v>
      </c>
      <c r="L172" s="171">
        <v>1</v>
      </c>
      <c r="M172" s="179">
        <v>4</v>
      </c>
      <c r="N172" s="169" t="s">
        <v>2418</v>
      </c>
    </row>
    <row r="173" spans="1:14">
      <c r="A173" s="23" t="s">
        <v>23</v>
      </c>
      <c r="B173" t="s">
        <v>2412</v>
      </c>
      <c r="C173" s="173" t="s">
        <v>3718</v>
      </c>
      <c r="D173" t="s">
        <v>2413</v>
      </c>
      <c r="E173" s="171">
        <v>-1</v>
      </c>
      <c r="F173" s="179">
        <v>4</v>
      </c>
      <c r="G173" s="182" t="s">
        <v>2279</v>
      </c>
      <c r="H173" s="23" t="s">
        <v>23</v>
      </c>
      <c r="I173" t="s">
        <v>4457</v>
      </c>
      <c r="J173" s="173" t="s">
        <v>3730</v>
      </c>
      <c r="K173" t="s">
        <v>4459</v>
      </c>
      <c r="L173" s="171">
        <v>1</v>
      </c>
      <c r="M173" s="179">
        <v>4</v>
      </c>
      <c r="N173" s="169" t="s">
        <v>4458</v>
      </c>
    </row>
    <row r="174" spans="1:14">
      <c r="A174" s="23" t="s">
        <v>23</v>
      </c>
      <c r="B174" t="s">
        <v>2417</v>
      </c>
      <c r="C174" s="173" t="s">
        <v>4052</v>
      </c>
      <c r="D174" t="s">
        <v>2419</v>
      </c>
      <c r="E174" s="171">
        <v>1</v>
      </c>
      <c r="F174" s="179">
        <v>4</v>
      </c>
      <c r="G174" s="182" t="s">
        <v>2418</v>
      </c>
      <c r="H174" s="23" t="s">
        <v>23</v>
      </c>
      <c r="I174" t="s">
        <v>4460</v>
      </c>
      <c r="J174" s="173" t="s">
        <v>5758</v>
      </c>
      <c r="K174" t="s">
        <v>4462</v>
      </c>
      <c r="L174" s="171">
        <v>-1</v>
      </c>
      <c r="M174" s="179">
        <v>4</v>
      </c>
      <c r="N174" s="169" t="s">
        <v>4461</v>
      </c>
    </row>
    <row r="175" spans="1:14">
      <c r="A175" s="23" t="s">
        <v>23</v>
      </c>
      <c r="B175" t="s">
        <v>2420</v>
      </c>
      <c r="C175" s="173" t="s">
        <v>3775</v>
      </c>
      <c r="D175" t="s">
        <v>2422</v>
      </c>
      <c r="E175" s="171">
        <v>1</v>
      </c>
      <c r="F175" s="179">
        <v>4</v>
      </c>
      <c r="G175" s="182" t="s">
        <v>2421</v>
      </c>
      <c r="H175" s="23" t="s">
        <v>23</v>
      </c>
      <c r="I175" t="s">
        <v>4463</v>
      </c>
      <c r="J175" s="173" t="s">
        <v>4144</v>
      </c>
      <c r="K175" t="s">
        <v>4465</v>
      </c>
      <c r="L175" s="171">
        <v>-1</v>
      </c>
      <c r="M175" s="179">
        <v>4</v>
      </c>
      <c r="N175" s="169" t="s">
        <v>4464</v>
      </c>
    </row>
    <row r="176" spans="1:14">
      <c r="A176" s="23" t="s">
        <v>23</v>
      </c>
      <c r="B176" t="s">
        <v>2423</v>
      </c>
      <c r="C176" s="173" t="s">
        <v>4053</v>
      </c>
      <c r="D176" t="s">
        <v>2425</v>
      </c>
      <c r="E176" s="171">
        <v>-1</v>
      </c>
      <c r="F176" s="179">
        <v>4</v>
      </c>
      <c r="G176" s="182" t="s">
        <v>2424</v>
      </c>
      <c r="H176" s="23" t="s">
        <v>23</v>
      </c>
      <c r="I176" s="204" t="s">
        <v>4444</v>
      </c>
      <c r="J176" s="198" t="s">
        <v>3784</v>
      </c>
      <c r="K176" s="197" t="s">
        <v>4446</v>
      </c>
      <c r="L176" s="199">
        <v>-1</v>
      </c>
      <c r="M176" s="200">
        <v>4</v>
      </c>
      <c r="N176" s="220" t="s">
        <v>4259</v>
      </c>
    </row>
    <row r="177" spans="1:14">
      <c r="A177" s="23" t="s">
        <v>23</v>
      </c>
      <c r="B177" t="s">
        <v>2426</v>
      </c>
      <c r="C177" s="173" t="s">
        <v>3776</v>
      </c>
      <c r="D177" t="s">
        <v>2428</v>
      </c>
      <c r="E177" s="171">
        <v>-1</v>
      </c>
      <c r="F177" s="179">
        <v>4</v>
      </c>
      <c r="G177" s="182" t="s">
        <v>2427</v>
      </c>
      <c r="H177" s="23" t="s">
        <v>193</v>
      </c>
      <c r="I177" t="s">
        <v>4466</v>
      </c>
      <c r="J177" s="173" t="s">
        <v>3777</v>
      </c>
      <c r="K177" t="s">
        <v>4467</v>
      </c>
      <c r="L177" s="171">
        <v>1</v>
      </c>
      <c r="M177" s="179">
        <v>1</v>
      </c>
      <c r="N177" s="194" t="s">
        <v>2430</v>
      </c>
    </row>
    <row r="178" spans="1:14">
      <c r="A178" s="23" t="s">
        <v>23</v>
      </c>
      <c r="B178" s="197" t="s">
        <v>2443</v>
      </c>
      <c r="C178" s="198" t="s">
        <v>3779</v>
      </c>
      <c r="D178" s="197" t="s">
        <v>2445</v>
      </c>
      <c r="E178" s="199">
        <v>1</v>
      </c>
      <c r="F178" s="200">
        <v>4</v>
      </c>
      <c r="G178" s="201" t="s">
        <v>2444</v>
      </c>
      <c r="H178" s="23" t="s">
        <v>193</v>
      </c>
      <c r="I178" t="s">
        <v>4468</v>
      </c>
      <c r="J178" s="173" t="s">
        <v>3819</v>
      </c>
      <c r="K178" t="s">
        <v>4470</v>
      </c>
      <c r="L178" s="171">
        <v>1</v>
      </c>
      <c r="M178" s="179">
        <v>3</v>
      </c>
      <c r="N178" s="194" t="s">
        <v>4469</v>
      </c>
    </row>
    <row r="179" spans="1:14">
      <c r="A179" s="23" t="s">
        <v>193</v>
      </c>
      <c r="B179" t="s">
        <v>2429</v>
      </c>
      <c r="C179" s="173" t="s">
        <v>3777</v>
      </c>
      <c r="D179" t="s">
        <v>2431</v>
      </c>
      <c r="E179" s="171">
        <v>1</v>
      </c>
      <c r="F179" s="179">
        <v>1</v>
      </c>
      <c r="G179" s="183" t="s">
        <v>2430</v>
      </c>
      <c r="H179" s="23" t="s">
        <v>193</v>
      </c>
      <c r="I179" t="s">
        <v>4476</v>
      </c>
      <c r="J179" s="173" t="s">
        <v>3775</v>
      </c>
      <c r="K179" t="s">
        <v>4477</v>
      </c>
      <c r="L179" s="171">
        <v>1</v>
      </c>
      <c r="M179" s="179">
        <v>3</v>
      </c>
      <c r="N179" s="194" t="s">
        <v>4469</v>
      </c>
    </row>
    <row r="180" spans="1:14">
      <c r="A180" s="23" t="s">
        <v>193</v>
      </c>
      <c r="B180" t="s">
        <v>2435</v>
      </c>
      <c r="C180" s="173" t="s">
        <v>3778</v>
      </c>
      <c r="D180" t="s">
        <v>2436</v>
      </c>
      <c r="E180" s="171">
        <v>1</v>
      </c>
      <c r="F180" s="179">
        <v>3</v>
      </c>
      <c r="G180" s="183" t="s">
        <v>2433</v>
      </c>
      <c r="H180" s="23" t="s">
        <v>193</v>
      </c>
      <c r="I180" t="s">
        <v>4471</v>
      </c>
      <c r="J180" s="173" t="s">
        <v>3847</v>
      </c>
      <c r="K180" t="s">
        <v>4511</v>
      </c>
      <c r="L180" s="171">
        <v>1</v>
      </c>
      <c r="M180" s="179">
        <v>4</v>
      </c>
      <c r="N180" s="194" t="s">
        <v>4469</v>
      </c>
    </row>
    <row r="181" spans="1:14">
      <c r="A181" s="23" t="s">
        <v>193</v>
      </c>
      <c r="B181" t="s">
        <v>2437</v>
      </c>
      <c r="C181" s="173" t="s">
        <v>3775</v>
      </c>
      <c r="D181" t="s">
        <v>2438</v>
      </c>
      <c r="E181" s="171">
        <v>1</v>
      </c>
      <c r="F181" s="179">
        <v>3</v>
      </c>
      <c r="G181" s="183" t="s">
        <v>2433</v>
      </c>
      <c r="H181" s="23" t="s">
        <v>193</v>
      </c>
      <c r="I181" t="s">
        <v>4472</v>
      </c>
      <c r="J181" s="173" t="s">
        <v>3901</v>
      </c>
      <c r="K181" t="s">
        <v>4512</v>
      </c>
      <c r="L181" s="171">
        <v>1</v>
      </c>
      <c r="M181" s="179">
        <v>4</v>
      </c>
      <c r="N181" s="194" t="s">
        <v>4469</v>
      </c>
    </row>
    <row r="182" spans="1:14">
      <c r="A182" s="23" t="s">
        <v>193</v>
      </c>
      <c r="B182" t="s">
        <v>2432</v>
      </c>
      <c r="C182" s="173" t="s">
        <v>3777</v>
      </c>
      <c r="D182" t="s">
        <v>2460</v>
      </c>
      <c r="E182" s="171">
        <v>1</v>
      </c>
      <c r="F182" s="179">
        <v>4</v>
      </c>
      <c r="G182" s="183" t="s">
        <v>2433</v>
      </c>
      <c r="H182" s="23" t="s">
        <v>193</v>
      </c>
      <c r="I182" t="s">
        <v>4513</v>
      </c>
      <c r="J182" s="173" t="s">
        <v>3734</v>
      </c>
      <c r="K182" t="s">
        <v>4467</v>
      </c>
      <c r="L182" s="171">
        <v>1</v>
      </c>
      <c r="M182" s="179">
        <v>4</v>
      </c>
      <c r="N182" s="194" t="s">
        <v>4469</v>
      </c>
    </row>
    <row r="183" spans="1:14">
      <c r="A183" s="23" t="s">
        <v>193</v>
      </c>
      <c r="B183" t="s">
        <v>2439</v>
      </c>
      <c r="C183" s="173" t="s">
        <v>3715</v>
      </c>
      <c r="D183" t="s">
        <v>2461</v>
      </c>
      <c r="E183" s="171">
        <v>1</v>
      </c>
      <c r="F183" s="179">
        <v>4</v>
      </c>
      <c r="G183" s="183" t="s">
        <v>2433</v>
      </c>
      <c r="H183" s="23" t="s">
        <v>193</v>
      </c>
      <c r="I183" t="s">
        <v>4474</v>
      </c>
      <c r="J183" s="173" t="s">
        <v>3777</v>
      </c>
      <c r="K183" t="s">
        <v>4514</v>
      </c>
      <c r="L183" s="171">
        <v>1</v>
      </c>
      <c r="M183" s="179">
        <v>4</v>
      </c>
      <c r="N183" s="194" t="s">
        <v>4469</v>
      </c>
    </row>
    <row r="184" spans="1:14">
      <c r="A184" s="23" t="s">
        <v>193</v>
      </c>
      <c r="B184" t="s">
        <v>2441</v>
      </c>
      <c r="C184" s="173" t="s">
        <v>3777</v>
      </c>
      <c r="D184" t="s">
        <v>2462</v>
      </c>
      <c r="E184" s="171">
        <v>1</v>
      </c>
      <c r="F184" s="179">
        <v>4</v>
      </c>
      <c r="G184" s="183" t="s">
        <v>2433</v>
      </c>
      <c r="H184" s="23" t="s">
        <v>193</v>
      </c>
      <c r="I184" t="s">
        <v>4515</v>
      </c>
      <c r="J184" s="173" t="s">
        <v>3746</v>
      </c>
      <c r="K184" t="s">
        <v>4516</v>
      </c>
      <c r="L184" s="171">
        <v>1</v>
      </c>
      <c r="M184" s="179">
        <v>3</v>
      </c>
      <c r="N184" s="169" t="s">
        <v>2466</v>
      </c>
    </row>
    <row r="185" spans="1:14">
      <c r="A185" s="23" t="s">
        <v>193</v>
      </c>
      <c r="B185" t="s">
        <v>2463</v>
      </c>
      <c r="C185" s="173" t="s">
        <v>3784</v>
      </c>
      <c r="D185" t="s">
        <v>2464</v>
      </c>
      <c r="E185" s="171">
        <v>1</v>
      </c>
      <c r="F185" s="179">
        <v>4</v>
      </c>
      <c r="G185" s="183" t="s">
        <v>2433</v>
      </c>
      <c r="H185" s="23" t="s">
        <v>193</v>
      </c>
      <c r="I185" t="s">
        <v>4520</v>
      </c>
      <c r="J185" s="173" t="s">
        <v>3984</v>
      </c>
      <c r="K185" t="s">
        <v>4521</v>
      </c>
      <c r="L185" s="171">
        <v>-1</v>
      </c>
      <c r="M185" s="179">
        <v>3</v>
      </c>
      <c r="N185" s="169" t="s">
        <v>4518</v>
      </c>
    </row>
    <row r="186" spans="1:14">
      <c r="A186" s="23" t="s">
        <v>193</v>
      </c>
      <c r="B186" t="s">
        <v>2465</v>
      </c>
      <c r="C186" s="173" t="s">
        <v>3746</v>
      </c>
      <c r="D186" t="s">
        <v>2467</v>
      </c>
      <c r="E186" s="171">
        <v>1</v>
      </c>
      <c r="F186" s="179">
        <v>3</v>
      </c>
      <c r="G186" s="182" t="s">
        <v>2466</v>
      </c>
      <c r="H186" s="23" t="s">
        <v>193</v>
      </c>
      <c r="I186" t="s">
        <v>4505</v>
      </c>
      <c r="J186" s="173" t="s">
        <v>5763</v>
      </c>
      <c r="K186" t="s">
        <v>4507</v>
      </c>
      <c r="L186" s="171">
        <v>-1</v>
      </c>
      <c r="M186" s="179">
        <v>3.5</v>
      </c>
      <c r="N186" s="169" t="s">
        <v>4506</v>
      </c>
    </row>
    <row r="187" spans="1:14">
      <c r="A187" s="23" t="s">
        <v>193</v>
      </c>
      <c r="B187" t="s">
        <v>2468</v>
      </c>
      <c r="C187" s="173" t="s">
        <v>3785</v>
      </c>
      <c r="D187" t="s">
        <v>2470</v>
      </c>
      <c r="E187" s="171">
        <v>-1</v>
      </c>
      <c r="F187" s="179">
        <v>3</v>
      </c>
      <c r="G187" s="182" t="s">
        <v>2469</v>
      </c>
      <c r="H187" s="23" t="s">
        <v>193</v>
      </c>
      <c r="I187" t="s">
        <v>4508</v>
      </c>
      <c r="J187" s="173" t="s">
        <v>5764</v>
      </c>
      <c r="K187" t="s">
        <v>4510</v>
      </c>
      <c r="L187" s="171">
        <v>1</v>
      </c>
      <c r="M187" s="179">
        <v>3.5</v>
      </c>
      <c r="N187" s="169" t="s">
        <v>4509</v>
      </c>
    </row>
    <row r="188" spans="1:14">
      <c r="A188" s="23" t="s">
        <v>193</v>
      </c>
      <c r="B188" t="s">
        <v>2480</v>
      </c>
      <c r="C188" s="173" t="s">
        <v>3788</v>
      </c>
      <c r="D188" t="s">
        <v>2481</v>
      </c>
      <c r="E188" s="171">
        <v>-1</v>
      </c>
      <c r="F188" s="179">
        <v>3.5</v>
      </c>
      <c r="G188" s="182" t="s">
        <v>2252</v>
      </c>
      <c r="H188" s="23" t="s">
        <v>193</v>
      </c>
      <c r="I188" t="s">
        <v>4517</v>
      </c>
      <c r="J188" s="173" t="s">
        <v>5765</v>
      </c>
      <c r="K188" t="s">
        <v>4519</v>
      </c>
      <c r="L188" s="171">
        <v>-1</v>
      </c>
      <c r="M188" s="179">
        <v>3.5</v>
      </c>
      <c r="N188" s="169" t="s">
        <v>4518</v>
      </c>
    </row>
    <row r="189" spans="1:14">
      <c r="A189" s="23" t="s">
        <v>193</v>
      </c>
      <c r="B189" t="s">
        <v>2452</v>
      </c>
      <c r="C189" s="173" t="s">
        <v>3782</v>
      </c>
      <c r="D189" t="s">
        <v>2454</v>
      </c>
      <c r="E189" s="171">
        <v>-1</v>
      </c>
      <c r="F189" s="179">
        <v>3.5</v>
      </c>
      <c r="G189" s="369" t="s">
        <v>2453</v>
      </c>
      <c r="H189" s="23" t="s">
        <v>193</v>
      </c>
      <c r="I189" t="s">
        <v>4528</v>
      </c>
      <c r="J189" s="173" t="s">
        <v>3809</v>
      </c>
      <c r="K189" t="s">
        <v>4529</v>
      </c>
      <c r="L189" s="171">
        <v>-1</v>
      </c>
      <c r="M189" s="179">
        <v>3.5</v>
      </c>
      <c r="N189" s="169" t="s">
        <v>4259</v>
      </c>
    </row>
    <row r="190" spans="1:14">
      <c r="A190" s="23" t="s">
        <v>193</v>
      </c>
      <c r="B190" t="s">
        <v>2455</v>
      </c>
      <c r="C190" s="173" t="s">
        <v>3783</v>
      </c>
      <c r="D190" t="s">
        <v>2454</v>
      </c>
      <c r="E190" s="171">
        <v>-1</v>
      </c>
      <c r="F190" s="179">
        <v>4</v>
      </c>
      <c r="G190" s="369" t="s">
        <v>2453</v>
      </c>
      <c r="H190" s="23" t="s">
        <v>193</v>
      </c>
      <c r="I190" t="s">
        <v>4494</v>
      </c>
      <c r="J190" s="173" t="s">
        <v>3719</v>
      </c>
      <c r="K190" t="s">
        <v>4496</v>
      </c>
      <c r="L190" s="171">
        <v>-1</v>
      </c>
      <c r="M190" s="179">
        <v>3.5</v>
      </c>
      <c r="N190" s="375" t="s">
        <v>4495</v>
      </c>
    </row>
    <row r="191" spans="1:14">
      <c r="A191" s="23" t="s">
        <v>193</v>
      </c>
      <c r="B191" t="s">
        <v>2449</v>
      </c>
      <c r="C191" s="173" t="s">
        <v>3781</v>
      </c>
      <c r="D191" t="s">
        <v>2451</v>
      </c>
      <c r="E191" s="171">
        <v>1</v>
      </c>
      <c r="F191" s="179">
        <v>4</v>
      </c>
      <c r="G191" s="182" t="s">
        <v>2450</v>
      </c>
      <c r="H191" s="23" t="s">
        <v>193</v>
      </c>
      <c r="I191" t="s">
        <v>4497</v>
      </c>
      <c r="J191" s="173" t="s">
        <v>5762</v>
      </c>
      <c r="K191" t="s">
        <v>4499</v>
      </c>
      <c r="L191" s="171">
        <v>-1</v>
      </c>
      <c r="M191" s="179">
        <v>4</v>
      </c>
      <c r="N191" s="375" t="s">
        <v>4498</v>
      </c>
    </row>
    <row r="192" spans="1:14">
      <c r="A192" s="23" t="s">
        <v>193</v>
      </c>
      <c r="B192" t="s">
        <v>2414</v>
      </c>
      <c r="C192" s="173" t="s">
        <v>3775</v>
      </c>
      <c r="D192" t="s">
        <v>2416</v>
      </c>
      <c r="E192" s="171">
        <v>-1</v>
      </c>
      <c r="F192" s="179">
        <v>4</v>
      </c>
      <c r="G192" s="182" t="s">
        <v>2415</v>
      </c>
      <c r="H192" s="23" t="s">
        <v>193</v>
      </c>
      <c r="I192" t="s">
        <v>4490</v>
      </c>
      <c r="J192" s="173" t="s">
        <v>5761</v>
      </c>
      <c r="K192" t="s">
        <v>4492</v>
      </c>
      <c r="L192" s="171">
        <v>1</v>
      </c>
      <c r="M192" s="179">
        <v>4</v>
      </c>
      <c r="N192" s="169" t="s">
        <v>4491</v>
      </c>
    </row>
    <row r="193" spans="1:14">
      <c r="A193" s="23" t="s">
        <v>193</v>
      </c>
      <c r="B193" t="s">
        <v>2456</v>
      </c>
      <c r="C193" s="173" t="s">
        <v>4054</v>
      </c>
      <c r="D193" t="s">
        <v>2458</v>
      </c>
      <c r="E193" s="171">
        <v>1</v>
      </c>
      <c r="F193" s="179">
        <v>4</v>
      </c>
      <c r="G193" s="182" t="s">
        <v>2457</v>
      </c>
      <c r="H193" s="23" t="s">
        <v>193</v>
      </c>
      <c r="I193" t="s">
        <v>4493</v>
      </c>
      <c r="J193" s="173" t="s">
        <v>5761</v>
      </c>
      <c r="K193" t="s">
        <v>4492</v>
      </c>
      <c r="L193" s="171">
        <v>1</v>
      </c>
      <c r="M193" s="179">
        <v>4</v>
      </c>
      <c r="N193" s="169" t="s">
        <v>4491</v>
      </c>
    </row>
    <row r="194" spans="1:14">
      <c r="A194" s="23" t="s">
        <v>193</v>
      </c>
      <c r="B194" t="s">
        <v>2459</v>
      </c>
      <c r="C194" s="173" t="s">
        <v>4055</v>
      </c>
      <c r="D194" t="s">
        <v>2458</v>
      </c>
      <c r="E194" s="171">
        <v>1</v>
      </c>
      <c r="F194" s="179">
        <v>4</v>
      </c>
      <c r="G194" s="182" t="s">
        <v>2457</v>
      </c>
      <c r="H194" s="23" t="s">
        <v>193</v>
      </c>
      <c r="I194" t="s">
        <v>4447</v>
      </c>
      <c r="J194" s="173" t="s">
        <v>5757</v>
      </c>
      <c r="K194" t="s">
        <v>4449</v>
      </c>
      <c r="L194" s="171">
        <v>1</v>
      </c>
      <c r="M194" s="179">
        <v>4</v>
      </c>
      <c r="N194" s="169" t="s">
        <v>4448</v>
      </c>
    </row>
    <row r="195" spans="1:14">
      <c r="A195" s="23" t="s">
        <v>193</v>
      </c>
      <c r="B195" t="s">
        <v>2471</v>
      </c>
      <c r="C195" s="173" t="s">
        <v>3786</v>
      </c>
      <c r="D195" t="s">
        <v>2473</v>
      </c>
      <c r="E195" s="171">
        <v>1</v>
      </c>
      <c r="F195" s="179">
        <v>4</v>
      </c>
      <c r="G195" s="182" t="s">
        <v>2472</v>
      </c>
      <c r="H195" s="23" t="s">
        <v>193</v>
      </c>
      <c r="I195" t="s">
        <v>4452</v>
      </c>
      <c r="J195" s="173" t="s">
        <v>3781</v>
      </c>
      <c r="K195" t="s">
        <v>4454</v>
      </c>
      <c r="L195" s="171">
        <v>-1</v>
      </c>
      <c r="M195" s="179">
        <v>4</v>
      </c>
      <c r="N195" s="169" t="s">
        <v>4453</v>
      </c>
    </row>
    <row r="196" spans="1:14">
      <c r="A196" s="23" t="s">
        <v>193</v>
      </c>
      <c r="B196" t="s">
        <v>2474</v>
      </c>
      <c r="C196" s="173" t="s">
        <v>4056</v>
      </c>
      <c r="D196" t="s">
        <v>2476</v>
      </c>
      <c r="E196" s="171">
        <v>-1</v>
      </c>
      <c r="F196" s="179">
        <v>4</v>
      </c>
      <c r="G196" s="182" t="s">
        <v>2475</v>
      </c>
      <c r="H196" s="23" t="s">
        <v>193</v>
      </c>
      <c r="I196" t="s">
        <v>4500</v>
      </c>
      <c r="J196" s="173" t="s">
        <v>3974</v>
      </c>
      <c r="K196" t="s">
        <v>4501</v>
      </c>
      <c r="L196" s="171">
        <v>1</v>
      </c>
      <c r="M196" s="179">
        <v>4</v>
      </c>
      <c r="N196" s="169" t="s">
        <v>2418</v>
      </c>
    </row>
    <row r="197" spans="1:14">
      <c r="A197" s="23" t="s">
        <v>193</v>
      </c>
      <c r="B197" t="s">
        <v>2477</v>
      </c>
      <c r="C197" s="173" t="s">
        <v>3787</v>
      </c>
      <c r="D197" t="s">
        <v>2479</v>
      </c>
      <c r="E197" s="171">
        <v>-1</v>
      </c>
      <c r="F197" s="179">
        <v>4</v>
      </c>
      <c r="G197" s="182" t="s">
        <v>2478</v>
      </c>
      <c r="H197" s="23" t="s">
        <v>193</v>
      </c>
      <c r="I197" t="s">
        <v>4502</v>
      </c>
      <c r="J197" s="173" t="s">
        <v>4054</v>
      </c>
      <c r="K197" t="s">
        <v>4503</v>
      </c>
      <c r="L197" s="171">
        <v>1</v>
      </c>
      <c r="M197" s="179">
        <v>4</v>
      </c>
      <c r="N197" s="169" t="s">
        <v>2457</v>
      </c>
    </row>
    <row r="198" spans="1:14">
      <c r="A198" s="23" t="s">
        <v>193</v>
      </c>
      <c r="B198" t="s">
        <v>2482</v>
      </c>
      <c r="C198" s="173" t="s">
        <v>3789</v>
      </c>
      <c r="D198" t="s">
        <v>2484</v>
      </c>
      <c r="E198" s="171">
        <v>-1</v>
      </c>
      <c r="F198" s="179">
        <v>4</v>
      </c>
      <c r="G198" s="182" t="s">
        <v>2483</v>
      </c>
      <c r="H198" s="23" t="s">
        <v>193</v>
      </c>
      <c r="I198" t="s">
        <v>4504</v>
      </c>
      <c r="J198" s="173" t="s">
        <v>4054</v>
      </c>
      <c r="K198" t="s">
        <v>4503</v>
      </c>
      <c r="L198" s="171">
        <v>1</v>
      </c>
      <c r="M198" s="179">
        <v>4</v>
      </c>
      <c r="N198" s="169" t="s">
        <v>2457</v>
      </c>
    </row>
    <row r="199" spans="1:14">
      <c r="A199" s="23" t="s">
        <v>193</v>
      </c>
      <c r="B199" s="197" t="s">
        <v>2485</v>
      </c>
      <c r="C199" s="198" t="s">
        <v>3790</v>
      </c>
      <c r="D199" s="197" t="s">
        <v>2486</v>
      </c>
      <c r="E199" s="199">
        <v>1</v>
      </c>
      <c r="F199" s="200">
        <v>4</v>
      </c>
      <c r="G199" s="201" t="s">
        <v>2252</v>
      </c>
      <c r="H199" s="23" t="s">
        <v>193</v>
      </c>
      <c r="I199" t="s">
        <v>4478</v>
      </c>
      <c r="J199" s="173" t="s">
        <v>5759</v>
      </c>
      <c r="K199" t="s">
        <v>4479</v>
      </c>
      <c r="L199" s="171">
        <v>-1</v>
      </c>
      <c r="M199" s="179">
        <v>4</v>
      </c>
      <c r="N199" s="169" t="s">
        <v>4342</v>
      </c>
    </row>
    <row r="200" spans="1:14">
      <c r="A200" s="23" t="s">
        <v>18</v>
      </c>
      <c r="B200" t="s">
        <v>2490</v>
      </c>
      <c r="C200" s="173" t="s">
        <v>4057</v>
      </c>
      <c r="D200" t="s">
        <v>2492</v>
      </c>
      <c r="E200" s="171">
        <v>1</v>
      </c>
      <c r="F200" s="179">
        <v>2.5</v>
      </c>
      <c r="G200" s="183" t="s">
        <v>2491</v>
      </c>
      <c r="H200" s="23" t="s">
        <v>193</v>
      </c>
      <c r="I200" t="s">
        <v>4522</v>
      </c>
      <c r="J200" s="173" t="s">
        <v>5716</v>
      </c>
      <c r="K200" t="s">
        <v>4523</v>
      </c>
      <c r="L200" s="171">
        <v>-1</v>
      </c>
      <c r="M200" s="179">
        <v>4</v>
      </c>
      <c r="N200" s="375" t="s">
        <v>2475</v>
      </c>
    </row>
    <row r="201" spans="1:14">
      <c r="A201" s="23" t="s">
        <v>18</v>
      </c>
      <c r="B201" t="s">
        <v>2493</v>
      </c>
      <c r="C201" s="173" t="s">
        <v>4058</v>
      </c>
      <c r="D201" t="s">
        <v>2338</v>
      </c>
      <c r="E201" s="171">
        <v>1</v>
      </c>
      <c r="F201" s="179">
        <v>2.5</v>
      </c>
      <c r="G201" s="183" t="s">
        <v>2491</v>
      </c>
      <c r="H201" s="23" t="s">
        <v>193</v>
      </c>
      <c r="I201" t="s">
        <v>4524</v>
      </c>
      <c r="J201" s="173" t="s">
        <v>3787</v>
      </c>
      <c r="K201" t="s">
        <v>4525</v>
      </c>
      <c r="L201" s="171">
        <v>-1</v>
      </c>
      <c r="M201" s="179">
        <v>4</v>
      </c>
      <c r="N201" s="169" t="s">
        <v>2478</v>
      </c>
    </row>
    <row r="202" spans="1:14">
      <c r="A202" s="23" t="s">
        <v>18</v>
      </c>
      <c r="B202" s="197" t="s">
        <v>2487</v>
      </c>
      <c r="C202" s="198" t="s">
        <v>3791</v>
      </c>
      <c r="D202" s="197" t="s">
        <v>2489</v>
      </c>
      <c r="E202" s="199">
        <v>1</v>
      </c>
      <c r="F202" s="200">
        <v>3</v>
      </c>
      <c r="G202" s="210" t="s">
        <v>2488</v>
      </c>
      <c r="H202" s="23" t="s">
        <v>193</v>
      </c>
      <c r="I202" s="204" t="s">
        <v>4526</v>
      </c>
      <c r="J202" s="198" t="s">
        <v>5766</v>
      </c>
      <c r="K202" s="197" t="s">
        <v>4527</v>
      </c>
      <c r="L202" s="199">
        <v>1</v>
      </c>
      <c r="M202" s="200">
        <v>4</v>
      </c>
      <c r="N202" s="220" t="s">
        <v>4259</v>
      </c>
    </row>
    <row r="203" spans="1:14">
      <c r="A203" s="23" t="s">
        <v>194</v>
      </c>
      <c r="B203" t="s">
        <v>2490</v>
      </c>
      <c r="C203" s="173" t="s">
        <v>4057</v>
      </c>
      <c r="D203" t="s">
        <v>2492</v>
      </c>
      <c r="E203" s="171">
        <v>1</v>
      </c>
      <c r="F203" s="179">
        <v>2.5</v>
      </c>
      <c r="G203" s="183" t="s">
        <v>2491</v>
      </c>
      <c r="H203" s="23" t="s">
        <v>18</v>
      </c>
      <c r="I203" t="s">
        <v>4533</v>
      </c>
      <c r="J203" s="173" t="s">
        <v>5768</v>
      </c>
      <c r="K203" t="s">
        <v>4535</v>
      </c>
      <c r="L203" s="171">
        <v>1</v>
      </c>
      <c r="M203" s="179">
        <v>2.5</v>
      </c>
      <c r="N203" s="194" t="s">
        <v>4534</v>
      </c>
    </row>
    <row r="204" spans="1:14">
      <c r="A204" s="23" t="s">
        <v>194</v>
      </c>
      <c r="B204" t="s">
        <v>2493</v>
      </c>
      <c r="C204" s="173" t="s">
        <v>4058</v>
      </c>
      <c r="D204" t="s">
        <v>2338</v>
      </c>
      <c r="E204" s="171">
        <v>1</v>
      </c>
      <c r="F204" s="179">
        <v>2.5</v>
      </c>
      <c r="G204" s="183" t="s">
        <v>2491</v>
      </c>
      <c r="H204" s="23" t="s">
        <v>18</v>
      </c>
      <c r="I204" t="s">
        <v>4536</v>
      </c>
      <c r="J204" s="173" t="s">
        <v>5769</v>
      </c>
      <c r="K204" t="s">
        <v>4537</v>
      </c>
      <c r="L204" s="171">
        <v>1</v>
      </c>
      <c r="M204" s="179">
        <v>2.5</v>
      </c>
      <c r="N204" s="194" t="s">
        <v>4534</v>
      </c>
    </row>
    <row r="205" spans="1:14">
      <c r="A205" s="23" t="s">
        <v>194</v>
      </c>
      <c r="B205" s="197" t="s">
        <v>2487</v>
      </c>
      <c r="C205" s="198" t="s">
        <v>3791</v>
      </c>
      <c r="D205" s="197" t="s">
        <v>2489</v>
      </c>
      <c r="E205" s="199">
        <v>1</v>
      </c>
      <c r="F205" s="200">
        <v>3</v>
      </c>
      <c r="G205" s="210" t="s">
        <v>2488</v>
      </c>
      <c r="H205" s="23" t="s">
        <v>18</v>
      </c>
      <c r="I205" s="204" t="s">
        <v>4530</v>
      </c>
      <c r="J205" s="198" t="s">
        <v>5767</v>
      </c>
      <c r="K205" s="197" t="s">
        <v>4532</v>
      </c>
      <c r="L205" s="199">
        <v>1</v>
      </c>
      <c r="M205" s="200">
        <v>3</v>
      </c>
      <c r="N205" s="234" t="s">
        <v>4531</v>
      </c>
    </row>
    <row r="206" spans="1:14">
      <c r="A206" s="23" t="s">
        <v>24</v>
      </c>
      <c r="B206" t="s">
        <v>2500</v>
      </c>
      <c r="C206" s="173" t="s">
        <v>3793</v>
      </c>
      <c r="D206" t="s">
        <v>2502</v>
      </c>
      <c r="E206" s="171">
        <v>1</v>
      </c>
      <c r="F206" s="179">
        <v>2.5</v>
      </c>
      <c r="G206" s="369" t="s">
        <v>2501</v>
      </c>
      <c r="H206" s="23" t="s">
        <v>194</v>
      </c>
      <c r="I206" t="s">
        <v>4533</v>
      </c>
      <c r="J206" s="173" t="s">
        <v>5768</v>
      </c>
      <c r="K206" t="s">
        <v>4535</v>
      </c>
      <c r="L206" s="171">
        <v>1</v>
      </c>
      <c r="M206" s="179">
        <v>2.5</v>
      </c>
      <c r="N206" s="194" t="s">
        <v>4534</v>
      </c>
    </row>
    <row r="207" spans="1:14">
      <c r="A207" s="23" t="s">
        <v>24</v>
      </c>
      <c r="B207" t="s">
        <v>2494</v>
      </c>
      <c r="C207" s="173" t="s">
        <v>3792</v>
      </c>
      <c r="D207" t="s">
        <v>2496</v>
      </c>
      <c r="E207" s="171">
        <v>1</v>
      </c>
      <c r="F207" s="179">
        <v>3</v>
      </c>
      <c r="G207" s="182" t="s">
        <v>2495</v>
      </c>
      <c r="H207" s="23" t="s">
        <v>194</v>
      </c>
      <c r="I207" t="s">
        <v>4536</v>
      </c>
      <c r="J207" s="173" t="s">
        <v>5769</v>
      </c>
      <c r="K207" t="s">
        <v>4537</v>
      </c>
      <c r="L207" s="171">
        <v>1</v>
      </c>
      <c r="M207" s="179">
        <v>2.5</v>
      </c>
      <c r="N207" s="194" t="s">
        <v>4534</v>
      </c>
    </row>
    <row r="208" spans="1:14">
      <c r="A208" s="23" t="s">
        <v>24</v>
      </c>
      <c r="B208" t="s">
        <v>2497</v>
      </c>
      <c r="C208" s="173" t="s">
        <v>4059</v>
      </c>
      <c r="D208" t="s">
        <v>2499</v>
      </c>
      <c r="E208" s="171">
        <v>1</v>
      </c>
      <c r="F208" s="179">
        <v>4</v>
      </c>
      <c r="G208" s="182" t="s">
        <v>2498</v>
      </c>
      <c r="H208" s="23" t="s">
        <v>194</v>
      </c>
      <c r="I208" s="204" t="s">
        <v>4530</v>
      </c>
      <c r="J208" s="198" t="s">
        <v>5767</v>
      </c>
      <c r="K208" s="197" t="s">
        <v>4532</v>
      </c>
      <c r="L208" s="199">
        <v>1</v>
      </c>
      <c r="M208" s="200">
        <v>3</v>
      </c>
      <c r="N208" s="234" t="s">
        <v>4531</v>
      </c>
    </row>
    <row r="209" spans="1:14">
      <c r="A209" s="23" t="s">
        <v>24</v>
      </c>
      <c r="B209" s="197" t="s">
        <v>2503</v>
      </c>
      <c r="C209" s="198" t="s">
        <v>4060</v>
      </c>
      <c r="D209" s="197" t="s">
        <v>2505</v>
      </c>
      <c r="E209" s="199">
        <v>1</v>
      </c>
      <c r="F209" s="200">
        <v>4</v>
      </c>
      <c r="G209" s="201" t="s">
        <v>2504</v>
      </c>
      <c r="H209" s="23" t="s">
        <v>24</v>
      </c>
      <c r="I209" t="s">
        <v>4544</v>
      </c>
      <c r="J209" s="173" t="s">
        <v>3879</v>
      </c>
      <c r="K209" t="s">
        <v>4546</v>
      </c>
      <c r="L209" s="171">
        <v>-1</v>
      </c>
      <c r="M209" s="179">
        <v>2</v>
      </c>
      <c r="N209" s="169" t="s">
        <v>4545</v>
      </c>
    </row>
    <row r="210" spans="1:14">
      <c r="A210" s="23" t="s">
        <v>22</v>
      </c>
      <c r="B210" t="s">
        <v>2506</v>
      </c>
      <c r="C210" s="173" t="s">
        <v>4061</v>
      </c>
      <c r="D210" t="s">
        <v>2508</v>
      </c>
      <c r="E210" s="171">
        <v>1</v>
      </c>
      <c r="F210" s="179">
        <v>3.5</v>
      </c>
      <c r="G210" s="187" t="s">
        <v>2507</v>
      </c>
      <c r="H210" s="23" t="s">
        <v>24</v>
      </c>
      <c r="I210" t="s">
        <v>4547</v>
      </c>
      <c r="J210" s="173" t="s">
        <v>3793</v>
      </c>
      <c r="K210" t="s">
        <v>4548</v>
      </c>
      <c r="L210" s="171">
        <v>1</v>
      </c>
      <c r="M210" s="179">
        <v>2.5</v>
      </c>
      <c r="N210" s="375" t="s">
        <v>2501</v>
      </c>
    </row>
    <row r="211" spans="1:14">
      <c r="A211" s="23" t="s">
        <v>22</v>
      </c>
      <c r="B211" t="s">
        <v>2509</v>
      </c>
      <c r="C211" s="173" t="s">
        <v>4062</v>
      </c>
      <c r="D211" t="s">
        <v>2510</v>
      </c>
      <c r="E211" s="171">
        <v>1</v>
      </c>
      <c r="F211" s="179">
        <v>3.5</v>
      </c>
      <c r="G211" s="187" t="s">
        <v>2507</v>
      </c>
      <c r="H211" s="23" t="s">
        <v>24</v>
      </c>
      <c r="I211" t="s">
        <v>4538</v>
      </c>
      <c r="J211" s="173" t="s">
        <v>5770</v>
      </c>
      <c r="K211" t="s">
        <v>4540</v>
      </c>
      <c r="L211" s="171">
        <v>-1</v>
      </c>
      <c r="M211" s="179">
        <v>3.5</v>
      </c>
      <c r="N211" s="169" t="s">
        <v>4539</v>
      </c>
    </row>
    <row r="212" spans="1:14">
      <c r="A212" s="23" t="s">
        <v>22</v>
      </c>
      <c r="B212" t="s">
        <v>2511</v>
      </c>
      <c r="C212" s="173" t="s">
        <v>4063</v>
      </c>
      <c r="D212" t="s">
        <v>2512</v>
      </c>
      <c r="E212" s="171">
        <v>1</v>
      </c>
      <c r="F212" s="179">
        <v>4</v>
      </c>
      <c r="G212" s="187" t="s">
        <v>2507</v>
      </c>
      <c r="H212" s="23" t="s">
        <v>24</v>
      </c>
      <c r="I212" t="s">
        <v>4541</v>
      </c>
      <c r="J212" s="173" t="s">
        <v>5771</v>
      </c>
      <c r="K212" t="s">
        <v>4543</v>
      </c>
      <c r="L212" s="171">
        <v>1</v>
      </c>
      <c r="M212" s="179">
        <v>4</v>
      </c>
      <c r="N212" s="169" t="s">
        <v>4542</v>
      </c>
    </row>
    <row r="213" spans="1:14">
      <c r="A213" s="23" t="s">
        <v>22</v>
      </c>
      <c r="B213" t="s">
        <v>2516</v>
      </c>
      <c r="C213" s="173" t="s">
        <v>4064</v>
      </c>
      <c r="D213" t="s">
        <v>2518</v>
      </c>
      <c r="E213" s="171">
        <v>-1</v>
      </c>
      <c r="F213" s="179">
        <v>3.5</v>
      </c>
      <c r="G213" s="182" t="s">
        <v>2517</v>
      </c>
      <c r="H213" s="23" t="s">
        <v>24</v>
      </c>
      <c r="I213" s="204" t="s">
        <v>4549</v>
      </c>
      <c r="J213" s="198" t="s">
        <v>4060</v>
      </c>
      <c r="K213" s="197" t="s">
        <v>4550</v>
      </c>
      <c r="L213" s="199">
        <v>1</v>
      </c>
      <c r="M213" s="200">
        <v>4</v>
      </c>
      <c r="N213" s="220" t="s">
        <v>2504</v>
      </c>
    </row>
    <row r="214" spans="1:14">
      <c r="A214" s="23" t="s">
        <v>22</v>
      </c>
      <c r="B214" s="197" t="s">
        <v>2513</v>
      </c>
      <c r="C214" s="198" t="s">
        <v>3773</v>
      </c>
      <c r="D214" s="197" t="s">
        <v>2515</v>
      </c>
      <c r="E214" s="199">
        <v>1</v>
      </c>
      <c r="F214" s="200">
        <v>4</v>
      </c>
      <c r="G214" s="201" t="s">
        <v>2514</v>
      </c>
      <c r="H214" s="23" t="s">
        <v>22</v>
      </c>
      <c r="I214" t="s">
        <v>4551</v>
      </c>
      <c r="J214" s="173" t="s">
        <v>5772</v>
      </c>
      <c r="K214" t="s">
        <v>4553</v>
      </c>
      <c r="L214" s="171">
        <v>1</v>
      </c>
      <c r="M214" s="179">
        <v>3.5</v>
      </c>
      <c r="N214" s="239" t="s">
        <v>4552</v>
      </c>
    </row>
    <row r="215" spans="1:14">
      <c r="A215" s="23" t="s">
        <v>195</v>
      </c>
      <c r="B215" t="s">
        <v>2506</v>
      </c>
      <c r="C215" s="173" t="s">
        <v>4061</v>
      </c>
      <c r="D215" t="s">
        <v>2519</v>
      </c>
      <c r="E215" s="171">
        <v>1</v>
      </c>
      <c r="F215" s="179">
        <v>3.5</v>
      </c>
      <c r="G215" s="187" t="s">
        <v>2507</v>
      </c>
      <c r="H215" s="23" t="s">
        <v>22</v>
      </c>
      <c r="I215" t="s">
        <v>4556</v>
      </c>
      <c r="J215" s="173" t="s">
        <v>5774</v>
      </c>
      <c r="K215" t="s">
        <v>4557</v>
      </c>
      <c r="L215" s="171">
        <v>1</v>
      </c>
      <c r="M215" s="179">
        <v>3.5</v>
      </c>
      <c r="N215" s="239" t="s">
        <v>4552</v>
      </c>
    </row>
    <row r="216" spans="1:14">
      <c r="A216" s="23" t="s">
        <v>195</v>
      </c>
      <c r="B216" t="s">
        <v>2511</v>
      </c>
      <c r="C216" s="173" t="s">
        <v>4063</v>
      </c>
      <c r="D216" t="s">
        <v>2520</v>
      </c>
      <c r="E216" s="171">
        <v>1</v>
      </c>
      <c r="F216" s="179">
        <v>4</v>
      </c>
      <c r="G216" s="187" t="s">
        <v>2507</v>
      </c>
      <c r="H216" s="23" t="s">
        <v>22</v>
      </c>
      <c r="I216" t="s">
        <v>4554</v>
      </c>
      <c r="J216" s="173" t="s">
        <v>5773</v>
      </c>
      <c r="K216" t="s">
        <v>4555</v>
      </c>
      <c r="L216" s="171">
        <v>1</v>
      </c>
      <c r="M216" s="179">
        <v>4</v>
      </c>
      <c r="N216" s="239" t="s">
        <v>4552</v>
      </c>
    </row>
    <row r="217" spans="1:14">
      <c r="A217" s="23" t="s">
        <v>195</v>
      </c>
      <c r="B217" t="s">
        <v>2521</v>
      </c>
      <c r="C217" s="173" t="s">
        <v>3794</v>
      </c>
      <c r="D217" t="s">
        <v>2523</v>
      </c>
      <c r="E217" s="171">
        <v>-1</v>
      </c>
      <c r="F217" s="179">
        <v>3.5</v>
      </c>
      <c r="G217" s="182" t="s">
        <v>2522</v>
      </c>
      <c r="H217" s="23" t="s">
        <v>22</v>
      </c>
      <c r="I217" t="s">
        <v>4561</v>
      </c>
      <c r="J217" s="173" t="s">
        <v>5775</v>
      </c>
      <c r="K217" t="s">
        <v>4563</v>
      </c>
      <c r="L217" s="171">
        <v>-1</v>
      </c>
      <c r="M217" s="179">
        <v>3.5</v>
      </c>
      <c r="N217" s="169" t="s">
        <v>4562</v>
      </c>
    </row>
    <row r="218" spans="1:14">
      <c r="A218" s="23" t="s">
        <v>195</v>
      </c>
      <c r="B218" s="197" t="s">
        <v>2524</v>
      </c>
      <c r="C218" s="198" t="s">
        <v>3795</v>
      </c>
      <c r="D218" s="197" t="s">
        <v>2525</v>
      </c>
      <c r="E218" s="199">
        <v>-1</v>
      </c>
      <c r="F218" s="200">
        <v>3.5</v>
      </c>
      <c r="G218" s="201" t="s">
        <v>2522</v>
      </c>
      <c r="H218" s="23" t="s">
        <v>22</v>
      </c>
      <c r="I218" s="204" t="s">
        <v>4558</v>
      </c>
      <c r="J218" s="198" t="s">
        <v>3888</v>
      </c>
      <c r="K218" s="197" t="s">
        <v>4560</v>
      </c>
      <c r="L218" s="199">
        <v>1</v>
      </c>
      <c r="M218" s="200">
        <v>4</v>
      </c>
      <c r="N218" s="220" t="s">
        <v>4559</v>
      </c>
    </row>
    <row r="219" spans="1:14">
      <c r="A219" s="23" t="s">
        <v>196</v>
      </c>
      <c r="B219" t="s">
        <v>2532</v>
      </c>
      <c r="C219" s="173" t="s">
        <v>3797</v>
      </c>
      <c r="D219" t="s">
        <v>2533</v>
      </c>
      <c r="E219" s="171">
        <v>-1</v>
      </c>
      <c r="F219" s="179">
        <v>3.5</v>
      </c>
      <c r="G219" s="182" t="s">
        <v>2252</v>
      </c>
      <c r="H219" s="23" t="s">
        <v>195</v>
      </c>
      <c r="I219" t="s">
        <v>4556</v>
      </c>
      <c r="J219" s="173" t="s">
        <v>5774</v>
      </c>
      <c r="K219" t="s">
        <v>4565</v>
      </c>
      <c r="L219" s="171">
        <v>1</v>
      </c>
      <c r="M219" s="179">
        <v>3.5</v>
      </c>
      <c r="N219" s="239" t="s">
        <v>4552</v>
      </c>
    </row>
    <row r="220" spans="1:14">
      <c r="A220" s="23" t="s">
        <v>196</v>
      </c>
      <c r="B220" t="s">
        <v>2526</v>
      </c>
      <c r="C220" s="173" t="s">
        <v>4065</v>
      </c>
      <c r="D220" t="s">
        <v>2528</v>
      </c>
      <c r="E220" s="171">
        <v>-1</v>
      </c>
      <c r="F220" s="179">
        <v>4</v>
      </c>
      <c r="G220" s="182" t="s">
        <v>2527</v>
      </c>
      <c r="H220" s="23" t="s">
        <v>195</v>
      </c>
      <c r="I220" t="s">
        <v>4554</v>
      </c>
      <c r="J220" s="173" t="s">
        <v>5773</v>
      </c>
      <c r="K220" t="s">
        <v>4564</v>
      </c>
      <c r="L220" s="171">
        <v>1</v>
      </c>
      <c r="M220" s="179">
        <v>4</v>
      </c>
      <c r="N220" s="239" t="s">
        <v>4552</v>
      </c>
    </row>
    <row r="221" spans="1:14">
      <c r="A221" s="23" t="s">
        <v>196</v>
      </c>
      <c r="B221" s="197" t="s">
        <v>2529</v>
      </c>
      <c r="C221" s="198" t="s">
        <v>3796</v>
      </c>
      <c r="D221" s="197" t="s">
        <v>2531</v>
      </c>
      <c r="E221" s="199">
        <v>-1</v>
      </c>
      <c r="F221" s="200">
        <v>4</v>
      </c>
      <c r="G221" s="201" t="s">
        <v>2530</v>
      </c>
      <c r="H221" s="23" t="s">
        <v>195</v>
      </c>
      <c r="I221" s="204" t="s">
        <v>4566</v>
      </c>
      <c r="J221" s="198" t="s">
        <v>3770</v>
      </c>
      <c r="K221" s="197" t="s">
        <v>4568</v>
      </c>
      <c r="L221" s="199">
        <v>1</v>
      </c>
      <c r="M221" s="200">
        <v>4</v>
      </c>
      <c r="N221" s="220" t="s">
        <v>4567</v>
      </c>
    </row>
    <row r="222" spans="1:14">
      <c r="A222" s="23" t="s">
        <v>6264</v>
      </c>
      <c r="B222" t="s">
        <v>2538</v>
      </c>
      <c r="C222" s="173" t="s">
        <v>3773</v>
      </c>
      <c r="D222" t="s">
        <v>2540</v>
      </c>
      <c r="E222" s="171">
        <v>1</v>
      </c>
      <c r="F222" s="179">
        <v>3.5</v>
      </c>
      <c r="G222" s="183" t="s">
        <v>2539</v>
      </c>
      <c r="H222" s="23" t="s">
        <v>6264</v>
      </c>
      <c r="I222" t="s">
        <v>4569</v>
      </c>
      <c r="J222" s="173" t="s">
        <v>5776</v>
      </c>
      <c r="K222" t="s">
        <v>4570</v>
      </c>
      <c r="L222" s="171">
        <v>1</v>
      </c>
      <c r="M222" s="179">
        <v>3</v>
      </c>
      <c r="N222" s="169" t="s">
        <v>4259</v>
      </c>
    </row>
    <row r="223" spans="1:14">
      <c r="A223" s="23" t="s">
        <v>6264</v>
      </c>
      <c r="B223" t="s">
        <v>2541</v>
      </c>
      <c r="C223" s="173" t="s">
        <v>3799</v>
      </c>
      <c r="D223" t="s">
        <v>2543</v>
      </c>
      <c r="E223" s="171">
        <v>1</v>
      </c>
      <c r="F223" s="179">
        <v>3.5</v>
      </c>
      <c r="G223" s="185" t="s">
        <v>2542</v>
      </c>
      <c r="H223" s="23" t="s">
        <v>6264</v>
      </c>
      <c r="I223" t="s">
        <v>4579</v>
      </c>
      <c r="J223" s="173" t="s">
        <v>3948</v>
      </c>
      <c r="K223" t="s">
        <v>4581</v>
      </c>
      <c r="L223" s="171">
        <v>1</v>
      </c>
      <c r="M223" s="179">
        <v>3.5</v>
      </c>
      <c r="N223" s="169" t="s">
        <v>4580</v>
      </c>
    </row>
    <row r="224" spans="1:14">
      <c r="A224" s="23" t="s">
        <v>6264</v>
      </c>
      <c r="B224" t="s">
        <v>2541</v>
      </c>
      <c r="C224" s="173" t="s">
        <v>3799</v>
      </c>
      <c r="D224" t="s">
        <v>2544</v>
      </c>
      <c r="E224" s="171">
        <v>1</v>
      </c>
      <c r="F224" s="179">
        <v>3.5</v>
      </c>
      <c r="G224" s="185" t="s">
        <v>2542</v>
      </c>
      <c r="H224" s="23" t="s">
        <v>6264</v>
      </c>
      <c r="I224" t="s">
        <v>4579</v>
      </c>
      <c r="J224" s="173" t="s">
        <v>3948</v>
      </c>
      <c r="K224" t="s">
        <v>4582</v>
      </c>
      <c r="L224" s="171">
        <v>1</v>
      </c>
      <c r="M224" s="179">
        <v>3.5</v>
      </c>
      <c r="N224" s="169" t="s">
        <v>4580</v>
      </c>
    </row>
    <row r="225" spans="1:14">
      <c r="A225" s="23" t="s">
        <v>6264</v>
      </c>
      <c r="B225" t="s">
        <v>2556</v>
      </c>
      <c r="C225" s="173" t="s">
        <v>4066</v>
      </c>
      <c r="D225" t="s">
        <v>2558</v>
      </c>
      <c r="E225" s="171">
        <v>-1</v>
      </c>
      <c r="F225" s="179">
        <v>3.5</v>
      </c>
      <c r="G225" s="182" t="s">
        <v>2557</v>
      </c>
      <c r="H225" s="23" t="s">
        <v>6264</v>
      </c>
      <c r="I225" t="s">
        <v>4583</v>
      </c>
      <c r="J225" s="173" t="s">
        <v>3875</v>
      </c>
      <c r="K225" t="s">
        <v>4584</v>
      </c>
      <c r="L225" s="171">
        <v>1</v>
      </c>
      <c r="M225" s="179">
        <v>3.5</v>
      </c>
      <c r="N225" s="169" t="s">
        <v>4580</v>
      </c>
    </row>
    <row r="226" spans="1:14">
      <c r="A226" s="23" t="s">
        <v>6264</v>
      </c>
      <c r="B226" t="s">
        <v>2565</v>
      </c>
      <c r="C226" s="173" t="s">
        <v>4068</v>
      </c>
      <c r="D226" t="s">
        <v>2567</v>
      </c>
      <c r="E226" s="171">
        <v>1</v>
      </c>
      <c r="F226" s="179">
        <v>3.5</v>
      </c>
      <c r="G226" s="182" t="s">
        <v>2566</v>
      </c>
      <c r="H226" s="23" t="s">
        <v>6264</v>
      </c>
      <c r="I226" t="s">
        <v>4583</v>
      </c>
      <c r="J226" s="173" t="s">
        <v>3875</v>
      </c>
      <c r="K226" t="s">
        <v>4585</v>
      </c>
      <c r="L226" s="171">
        <v>1</v>
      </c>
      <c r="M226" s="179">
        <v>3.5</v>
      </c>
      <c r="N226" s="169" t="s">
        <v>4580</v>
      </c>
    </row>
    <row r="227" spans="1:14">
      <c r="A227" s="23" t="s">
        <v>6264</v>
      </c>
      <c r="B227" t="s">
        <v>2534</v>
      </c>
      <c r="C227" s="173" t="s">
        <v>3798</v>
      </c>
      <c r="D227" t="s">
        <v>2536</v>
      </c>
      <c r="E227" s="171">
        <v>1</v>
      </c>
      <c r="F227" s="179">
        <v>4</v>
      </c>
      <c r="G227" s="183" t="s">
        <v>2535</v>
      </c>
      <c r="H227" s="23" t="s">
        <v>6264</v>
      </c>
      <c r="I227" t="s">
        <v>4605</v>
      </c>
      <c r="J227" s="173" t="s">
        <v>5782</v>
      </c>
      <c r="K227" t="s">
        <v>4607</v>
      </c>
      <c r="L227" s="171">
        <v>-1</v>
      </c>
      <c r="M227" s="179">
        <v>3.5</v>
      </c>
      <c r="N227" s="169" t="s">
        <v>4606</v>
      </c>
    </row>
    <row r="228" spans="1:14">
      <c r="A228" s="23" t="s">
        <v>6264</v>
      </c>
      <c r="B228" t="s">
        <v>2534</v>
      </c>
      <c r="C228" s="173" t="s">
        <v>3798</v>
      </c>
      <c r="D228" t="s">
        <v>2537</v>
      </c>
      <c r="E228" s="171">
        <v>1</v>
      </c>
      <c r="F228" s="179">
        <v>4</v>
      </c>
      <c r="G228" s="183" t="s">
        <v>2535</v>
      </c>
      <c r="H228" s="23" t="s">
        <v>6264</v>
      </c>
      <c r="I228" t="s">
        <v>4608</v>
      </c>
      <c r="J228" s="173" t="s">
        <v>4088</v>
      </c>
      <c r="K228" t="s">
        <v>4609</v>
      </c>
      <c r="L228" s="171">
        <v>1</v>
      </c>
      <c r="M228" s="179">
        <v>3.5</v>
      </c>
      <c r="N228" s="375" t="s">
        <v>2566</v>
      </c>
    </row>
    <row r="229" spans="1:14">
      <c r="A229" s="23" t="s">
        <v>6264</v>
      </c>
      <c r="B229" t="s">
        <v>2529</v>
      </c>
      <c r="C229" s="173" t="s">
        <v>3796</v>
      </c>
      <c r="D229" t="s">
        <v>2545</v>
      </c>
      <c r="E229" s="171">
        <v>-1</v>
      </c>
      <c r="F229" s="179">
        <v>4</v>
      </c>
      <c r="G229" s="182" t="s">
        <v>2530</v>
      </c>
      <c r="H229" s="23" t="s">
        <v>6264</v>
      </c>
      <c r="I229" t="s">
        <v>4572</v>
      </c>
      <c r="J229" s="173" t="s">
        <v>3784</v>
      </c>
      <c r="K229" t="s">
        <v>4574</v>
      </c>
      <c r="L229" s="171">
        <v>-1</v>
      </c>
      <c r="M229" s="179">
        <v>4</v>
      </c>
      <c r="N229" s="169" t="s">
        <v>4573</v>
      </c>
    </row>
    <row r="230" spans="1:14">
      <c r="A230" s="23" t="s">
        <v>6264</v>
      </c>
      <c r="B230" t="s">
        <v>2546</v>
      </c>
      <c r="C230" s="173" t="s">
        <v>3800</v>
      </c>
      <c r="D230" t="s">
        <v>2548</v>
      </c>
      <c r="E230" s="171">
        <v>1</v>
      </c>
      <c r="F230" s="179">
        <v>4</v>
      </c>
      <c r="G230" s="182" t="s">
        <v>2547</v>
      </c>
      <c r="H230" s="23" t="s">
        <v>6264</v>
      </c>
      <c r="I230" t="s">
        <v>4572</v>
      </c>
      <c r="J230" s="173" t="s">
        <v>3784</v>
      </c>
      <c r="K230" t="s">
        <v>4575</v>
      </c>
      <c r="L230" s="171">
        <v>-1</v>
      </c>
      <c r="M230" s="179">
        <v>4</v>
      </c>
      <c r="N230" s="169" t="s">
        <v>4573</v>
      </c>
    </row>
    <row r="231" spans="1:14">
      <c r="A231" s="23" t="s">
        <v>6264</v>
      </c>
      <c r="B231" t="s">
        <v>2549</v>
      </c>
      <c r="C231" s="173" t="s">
        <v>3801</v>
      </c>
      <c r="D231" t="s">
        <v>2551</v>
      </c>
      <c r="E231" s="171">
        <v>-1</v>
      </c>
      <c r="F231" s="179">
        <v>4</v>
      </c>
      <c r="G231" s="182" t="s">
        <v>2550</v>
      </c>
      <c r="H231" s="23" t="s">
        <v>6264</v>
      </c>
      <c r="I231" t="s">
        <v>4576</v>
      </c>
      <c r="J231" s="173" t="s">
        <v>3798</v>
      </c>
      <c r="K231" t="s">
        <v>4577</v>
      </c>
      <c r="L231" s="171">
        <v>1</v>
      </c>
      <c r="M231" s="179">
        <v>4</v>
      </c>
      <c r="N231" s="194" t="s">
        <v>2535</v>
      </c>
    </row>
    <row r="232" spans="1:14">
      <c r="A232" s="23" t="s">
        <v>6264</v>
      </c>
      <c r="B232" t="s">
        <v>2549</v>
      </c>
      <c r="C232" s="173" t="s">
        <v>3801</v>
      </c>
      <c r="D232" t="s">
        <v>2552</v>
      </c>
      <c r="E232" s="171">
        <v>-1</v>
      </c>
      <c r="F232" s="179">
        <v>4</v>
      </c>
      <c r="G232" s="182" t="s">
        <v>2550</v>
      </c>
      <c r="H232" s="23" t="s">
        <v>6264</v>
      </c>
      <c r="I232" t="s">
        <v>4576</v>
      </c>
      <c r="J232" s="173" t="s">
        <v>3798</v>
      </c>
      <c r="K232" t="s">
        <v>4578</v>
      </c>
      <c r="L232" s="171">
        <v>1</v>
      </c>
      <c r="M232" s="179">
        <v>4</v>
      </c>
      <c r="N232" s="194" t="s">
        <v>2535</v>
      </c>
    </row>
    <row r="233" spans="1:14">
      <c r="A233" s="23" t="s">
        <v>6264</v>
      </c>
      <c r="B233" t="s">
        <v>2553</v>
      </c>
      <c r="C233" s="173" t="s">
        <v>3802</v>
      </c>
      <c r="D233" t="s">
        <v>2555</v>
      </c>
      <c r="E233" s="171">
        <v>-1</v>
      </c>
      <c r="F233" s="179">
        <v>4</v>
      </c>
      <c r="G233" s="182" t="s">
        <v>2554</v>
      </c>
      <c r="H233" s="23" t="s">
        <v>6264</v>
      </c>
      <c r="I233" t="s">
        <v>4586</v>
      </c>
      <c r="J233" s="173" t="s">
        <v>5777</v>
      </c>
      <c r="K233" t="s">
        <v>4588</v>
      </c>
      <c r="L233" s="171">
        <v>-1</v>
      </c>
      <c r="M233" s="179">
        <v>4</v>
      </c>
      <c r="N233" s="169" t="s">
        <v>4587</v>
      </c>
    </row>
    <row r="234" spans="1:14">
      <c r="A234" s="23" t="s">
        <v>6264</v>
      </c>
      <c r="B234" t="s">
        <v>2559</v>
      </c>
      <c r="C234" s="173" t="s">
        <v>4067</v>
      </c>
      <c r="D234" t="s">
        <v>2561</v>
      </c>
      <c r="E234" s="171">
        <v>-1</v>
      </c>
      <c r="F234" s="179">
        <v>4</v>
      </c>
      <c r="G234" s="182" t="s">
        <v>2560</v>
      </c>
      <c r="H234" s="23" t="s">
        <v>6264</v>
      </c>
      <c r="I234" t="s">
        <v>4589</v>
      </c>
      <c r="J234" s="173" t="s">
        <v>3782</v>
      </c>
      <c r="K234" t="s">
        <v>4590</v>
      </c>
      <c r="L234" s="171">
        <v>1</v>
      </c>
      <c r="M234" s="179">
        <v>4</v>
      </c>
      <c r="N234" s="169" t="s">
        <v>2547</v>
      </c>
    </row>
    <row r="235" spans="1:14">
      <c r="A235" s="23" t="s">
        <v>6264</v>
      </c>
      <c r="B235" t="s">
        <v>2532</v>
      </c>
      <c r="C235" s="173" t="s">
        <v>3797</v>
      </c>
      <c r="D235" t="s">
        <v>2562</v>
      </c>
      <c r="E235" s="171">
        <v>-1</v>
      </c>
      <c r="F235" s="179">
        <v>4</v>
      </c>
      <c r="G235" s="182" t="s">
        <v>2252</v>
      </c>
      <c r="H235" s="23" t="s">
        <v>6264</v>
      </c>
      <c r="I235" t="s">
        <v>4591</v>
      </c>
      <c r="J235" s="173" t="s">
        <v>5778</v>
      </c>
      <c r="K235" t="s">
        <v>4590</v>
      </c>
      <c r="L235" s="171">
        <v>1</v>
      </c>
      <c r="M235" s="179">
        <v>4</v>
      </c>
      <c r="N235" s="169" t="s">
        <v>2547</v>
      </c>
    </row>
    <row r="236" spans="1:14">
      <c r="A236" s="23" t="s">
        <v>6264</v>
      </c>
      <c r="B236" t="s">
        <v>2532</v>
      </c>
      <c r="C236" s="173" t="s">
        <v>3797</v>
      </c>
      <c r="D236" t="s">
        <v>2533</v>
      </c>
      <c r="E236" s="171">
        <v>-1</v>
      </c>
      <c r="F236" s="179">
        <v>4</v>
      </c>
      <c r="G236" s="182" t="s">
        <v>2252</v>
      </c>
      <c r="H236" s="23" t="s">
        <v>6264</v>
      </c>
      <c r="I236" t="s">
        <v>4592</v>
      </c>
      <c r="J236" s="173" t="s">
        <v>5779</v>
      </c>
      <c r="K236" t="s">
        <v>4593</v>
      </c>
      <c r="L236" s="171">
        <v>1</v>
      </c>
      <c r="M236" s="179">
        <v>4</v>
      </c>
      <c r="N236" s="169" t="s">
        <v>2547</v>
      </c>
    </row>
    <row r="237" spans="1:14">
      <c r="A237" s="23" t="s">
        <v>6264</v>
      </c>
      <c r="B237" s="197" t="s">
        <v>2563</v>
      </c>
      <c r="C237" s="198" t="s">
        <v>3803</v>
      </c>
      <c r="D237" s="197" t="s">
        <v>2564</v>
      </c>
      <c r="E237" s="199">
        <v>1</v>
      </c>
      <c r="F237" s="200">
        <v>4</v>
      </c>
      <c r="G237" s="201" t="s">
        <v>2252</v>
      </c>
      <c r="H237" s="23" t="s">
        <v>6264</v>
      </c>
      <c r="I237" t="s">
        <v>4594</v>
      </c>
      <c r="J237" s="173" t="s">
        <v>5757</v>
      </c>
      <c r="K237" t="s">
        <v>4596</v>
      </c>
      <c r="L237" s="171">
        <v>-1</v>
      </c>
      <c r="M237" s="179">
        <v>4</v>
      </c>
      <c r="N237" s="169" t="s">
        <v>4595</v>
      </c>
    </row>
    <row r="238" spans="1:14">
      <c r="A238" s="23" t="s">
        <v>197</v>
      </c>
      <c r="B238" t="s">
        <v>2568</v>
      </c>
      <c r="C238" s="173" t="s">
        <v>4069</v>
      </c>
      <c r="D238" t="s">
        <v>2570</v>
      </c>
      <c r="E238" s="171">
        <v>1</v>
      </c>
      <c r="F238" s="179">
        <v>1</v>
      </c>
      <c r="G238" s="361" t="s">
        <v>2569</v>
      </c>
      <c r="H238" s="23" t="s">
        <v>6264</v>
      </c>
      <c r="I238" t="s">
        <v>4594</v>
      </c>
      <c r="J238" s="173" t="s">
        <v>5757</v>
      </c>
      <c r="K238" t="s">
        <v>4597</v>
      </c>
      <c r="L238" s="171">
        <v>-1</v>
      </c>
      <c r="M238" s="179">
        <v>4</v>
      </c>
      <c r="N238" s="169" t="s">
        <v>4595</v>
      </c>
    </row>
    <row r="239" spans="1:14">
      <c r="A239" s="23" t="s">
        <v>197</v>
      </c>
      <c r="B239" t="s">
        <v>2571</v>
      </c>
      <c r="C239" s="173" t="s">
        <v>3782</v>
      </c>
      <c r="D239" t="s">
        <v>2572</v>
      </c>
      <c r="E239" s="171">
        <v>1</v>
      </c>
      <c r="F239" s="179">
        <v>1</v>
      </c>
      <c r="G239" s="361" t="s">
        <v>2569</v>
      </c>
      <c r="H239" s="23" t="s">
        <v>6264</v>
      </c>
      <c r="I239" t="s">
        <v>4598</v>
      </c>
      <c r="J239" s="173" t="s">
        <v>5780</v>
      </c>
      <c r="K239" t="s">
        <v>4600</v>
      </c>
      <c r="L239" s="171">
        <v>1</v>
      </c>
      <c r="M239" s="179">
        <v>4</v>
      </c>
      <c r="N239" s="169" t="s">
        <v>4599</v>
      </c>
    </row>
    <row r="240" spans="1:14">
      <c r="A240" s="23" t="s">
        <v>197</v>
      </c>
      <c r="B240" s="197" t="s">
        <v>2573</v>
      </c>
      <c r="C240" s="198" t="s">
        <v>4070</v>
      </c>
      <c r="D240" s="197" t="s">
        <v>2574</v>
      </c>
      <c r="E240" s="199">
        <v>1</v>
      </c>
      <c r="F240" s="200">
        <v>1</v>
      </c>
      <c r="G240" s="362" t="s">
        <v>2569</v>
      </c>
      <c r="H240" s="23" t="s">
        <v>6264</v>
      </c>
      <c r="I240" t="s">
        <v>4601</v>
      </c>
      <c r="J240" s="173" t="s">
        <v>5781</v>
      </c>
      <c r="K240" t="s">
        <v>4603</v>
      </c>
      <c r="L240" s="171">
        <v>-1</v>
      </c>
      <c r="M240" s="179">
        <v>4</v>
      </c>
      <c r="N240" s="169" t="s">
        <v>4602</v>
      </c>
    </row>
    <row r="241" spans="1:14">
      <c r="A241" s="23" t="s">
        <v>2065</v>
      </c>
      <c r="B241" t="s">
        <v>2571</v>
      </c>
      <c r="C241" s="173" t="s">
        <v>3782</v>
      </c>
      <c r="D241" t="s">
        <v>2579</v>
      </c>
      <c r="E241" s="171">
        <v>1</v>
      </c>
      <c r="F241" s="179">
        <v>1</v>
      </c>
      <c r="G241" s="361" t="s">
        <v>2569</v>
      </c>
      <c r="H241" s="23" t="s">
        <v>6264</v>
      </c>
      <c r="I241" t="s">
        <v>4601</v>
      </c>
      <c r="J241" s="173" t="s">
        <v>5781</v>
      </c>
      <c r="K241" t="s">
        <v>4604</v>
      </c>
      <c r="L241" s="171">
        <v>-1</v>
      </c>
      <c r="M241" s="179">
        <v>4</v>
      </c>
      <c r="N241" s="169" t="s">
        <v>4602</v>
      </c>
    </row>
    <row r="242" spans="1:14">
      <c r="A242" s="23" t="s">
        <v>2065</v>
      </c>
      <c r="B242" t="s">
        <v>2568</v>
      </c>
      <c r="C242" s="173" t="s">
        <v>4069</v>
      </c>
      <c r="D242" t="s">
        <v>2578</v>
      </c>
      <c r="E242" s="171">
        <v>1</v>
      </c>
      <c r="F242" s="179">
        <v>3</v>
      </c>
      <c r="G242" s="361" t="s">
        <v>2569</v>
      </c>
      <c r="H242" s="23" t="s">
        <v>6264</v>
      </c>
      <c r="I242" s="204" t="s">
        <v>4569</v>
      </c>
      <c r="J242" s="198" t="s">
        <v>5776</v>
      </c>
      <c r="K242" s="197" t="s">
        <v>4571</v>
      </c>
      <c r="L242" s="199">
        <v>1</v>
      </c>
      <c r="M242" s="200">
        <v>4</v>
      </c>
      <c r="N242" s="220" t="s">
        <v>4259</v>
      </c>
    </row>
    <row r="243" spans="1:14">
      <c r="A243" s="23" t="s">
        <v>2065</v>
      </c>
      <c r="B243" t="s">
        <v>2573</v>
      </c>
      <c r="C243" s="173" t="s">
        <v>4070</v>
      </c>
      <c r="D243" t="s">
        <v>2582</v>
      </c>
      <c r="E243" s="171">
        <v>1</v>
      </c>
      <c r="F243" s="179">
        <v>3</v>
      </c>
      <c r="G243" s="361" t="s">
        <v>2569</v>
      </c>
      <c r="H243" s="23" t="s">
        <v>6015</v>
      </c>
      <c r="I243" t="s">
        <v>4572</v>
      </c>
      <c r="J243" s="173" t="s">
        <v>3784</v>
      </c>
      <c r="K243" t="s">
        <v>4575</v>
      </c>
      <c r="L243" s="171">
        <v>-1</v>
      </c>
      <c r="M243" s="179">
        <v>3.5</v>
      </c>
      <c r="N243" s="169" t="s">
        <v>4573</v>
      </c>
    </row>
    <row r="244" spans="1:14">
      <c r="A244" s="23" t="s">
        <v>2065</v>
      </c>
      <c r="B244" t="s">
        <v>2580</v>
      </c>
      <c r="C244" s="173" t="s">
        <v>3805</v>
      </c>
      <c r="D244" t="s">
        <v>2581</v>
      </c>
      <c r="E244" s="171">
        <v>1</v>
      </c>
      <c r="F244" s="179">
        <v>4</v>
      </c>
      <c r="G244" s="361" t="s">
        <v>2569</v>
      </c>
      <c r="H244" s="23" t="s">
        <v>6015</v>
      </c>
      <c r="I244" t="s">
        <v>4610</v>
      </c>
      <c r="J244" s="173" t="s">
        <v>4065</v>
      </c>
      <c r="K244" t="s">
        <v>4611</v>
      </c>
      <c r="L244" s="171">
        <v>-1</v>
      </c>
      <c r="M244" s="179">
        <v>4</v>
      </c>
      <c r="N244" s="169" t="s">
        <v>2527</v>
      </c>
    </row>
    <row r="245" spans="1:14">
      <c r="A245" s="23" t="s">
        <v>2065</v>
      </c>
      <c r="B245" t="s">
        <v>2583</v>
      </c>
      <c r="C245" s="173" t="s">
        <v>4071</v>
      </c>
      <c r="D245" t="s">
        <v>2585</v>
      </c>
      <c r="E245" s="171">
        <v>-1</v>
      </c>
      <c r="F245" s="179">
        <v>3.5</v>
      </c>
      <c r="G245" s="182" t="s">
        <v>2584</v>
      </c>
      <c r="H245" s="23" t="s">
        <v>6015</v>
      </c>
      <c r="I245" s="204" t="s">
        <v>4586</v>
      </c>
      <c r="J245" s="198" t="s">
        <v>5777</v>
      </c>
      <c r="K245" s="197" t="s">
        <v>4612</v>
      </c>
      <c r="L245" s="199">
        <v>-1</v>
      </c>
      <c r="M245" s="200">
        <v>4</v>
      </c>
      <c r="N245" s="220" t="s">
        <v>4587</v>
      </c>
    </row>
    <row r="246" spans="1:14">
      <c r="A246" s="23" t="s">
        <v>2065</v>
      </c>
      <c r="B246" s="197" t="s">
        <v>2575</v>
      </c>
      <c r="C246" s="198" t="s">
        <v>3804</v>
      </c>
      <c r="D246" s="197" t="s">
        <v>2577</v>
      </c>
      <c r="E246" s="199">
        <v>1</v>
      </c>
      <c r="F246" s="200">
        <v>4</v>
      </c>
      <c r="G246" s="201" t="s">
        <v>2576</v>
      </c>
      <c r="H246" s="23" t="s">
        <v>197</v>
      </c>
      <c r="I246" t="s">
        <v>4613</v>
      </c>
      <c r="J246" s="173" t="s">
        <v>5783</v>
      </c>
      <c r="K246" t="s">
        <v>4614</v>
      </c>
      <c r="L246" s="171">
        <v>1</v>
      </c>
      <c r="M246" s="179">
        <v>1</v>
      </c>
      <c r="N246" s="194" t="s">
        <v>2569</v>
      </c>
    </row>
    <row r="247" spans="1:14">
      <c r="A247" s="23" t="s">
        <v>199</v>
      </c>
      <c r="B247" t="s">
        <v>2568</v>
      </c>
      <c r="C247" s="173" t="s">
        <v>4069</v>
      </c>
      <c r="D247" t="s">
        <v>2578</v>
      </c>
      <c r="E247" s="171">
        <v>1</v>
      </c>
      <c r="F247" s="179">
        <v>1</v>
      </c>
      <c r="G247" s="183" t="s">
        <v>2569</v>
      </c>
      <c r="H247" s="23" t="s">
        <v>197</v>
      </c>
      <c r="I247" s="204" t="s">
        <v>4615</v>
      </c>
      <c r="J247" s="198" t="s">
        <v>3719</v>
      </c>
      <c r="K247" s="197" t="s">
        <v>4616</v>
      </c>
      <c r="L247" s="199">
        <v>1</v>
      </c>
      <c r="M247" s="200">
        <v>1</v>
      </c>
      <c r="N247" s="234" t="s">
        <v>2569</v>
      </c>
    </row>
    <row r="248" spans="1:14">
      <c r="A248" s="23" t="s">
        <v>199</v>
      </c>
      <c r="B248" t="s">
        <v>2573</v>
      </c>
      <c r="C248" s="173" t="s">
        <v>4070</v>
      </c>
      <c r="D248" t="s">
        <v>2582</v>
      </c>
      <c r="E248" s="171">
        <v>1</v>
      </c>
      <c r="F248" s="179">
        <v>1</v>
      </c>
      <c r="G248" s="183" t="s">
        <v>2569</v>
      </c>
      <c r="H248" s="23" t="s">
        <v>2065</v>
      </c>
      <c r="I248" t="s">
        <v>4615</v>
      </c>
      <c r="J248" s="173" t="s">
        <v>3719</v>
      </c>
      <c r="K248" t="s">
        <v>4620</v>
      </c>
      <c r="L248" s="171">
        <v>1</v>
      </c>
      <c r="M248" s="179">
        <v>1</v>
      </c>
      <c r="N248" s="194" t="s">
        <v>2569</v>
      </c>
    </row>
    <row r="249" spans="1:14">
      <c r="A249" s="23" t="s">
        <v>199</v>
      </c>
      <c r="B249" t="s">
        <v>2580</v>
      </c>
      <c r="C249" s="173" t="s">
        <v>3805</v>
      </c>
      <c r="D249" t="s">
        <v>2581</v>
      </c>
      <c r="E249" s="171">
        <v>1</v>
      </c>
      <c r="F249" s="179">
        <v>3</v>
      </c>
      <c r="G249" s="183" t="s">
        <v>2569</v>
      </c>
      <c r="H249" s="23" t="s">
        <v>2065</v>
      </c>
      <c r="I249" t="s">
        <v>4613</v>
      </c>
      <c r="J249" s="173" t="s">
        <v>5783</v>
      </c>
      <c r="K249" t="s">
        <v>4617</v>
      </c>
      <c r="L249" s="171">
        <v>1</v>
      </c>
      <c r="M249" s="179">
        <v>3</v>
      </c>
      <c r="N249" s="194" t="s">
        <v>2569</v>
      </c>
    </row>
    <row r="250" spans="1:14">
      <c r="A250" s="23" t="s">
        <v>199</v>
      </c>
      <c r="B250" t="s">
        <v>2571</v>
      </c>
      <c r="C250" s="173" t="s">
        <v>3782</v>
      </c>
      <c r="D250" t="s">
        <v>2579</v>
      </c>
      <c r="E250" s="171">
        <v>1</v>
      </c>
      <c r="F250" s="179">
        <v>4</v>
      </c>
      <c r="G250" s="183" t="s">
        <v>2569</v>
      </c>
      <c r="H250" s="23" t="s">
        <v>2065</v>
      </c>
      <c r="I250" s="204" t="s">
        <v>4618</v>
      </c>
      <c r="J250" s="198" t="s">
        <v>3796</v>
      </c>
      <c r="K250" s="197" t="s">
        <v>4619</v>
      </c>
      <c r="L250" s="199">
        <v>1</v>
      </c>
      <c r="M250" s="200">
        <v>4</v>
      </c>
      <c r="N250" s="234" t="s">
        <v>2569</v>
      </c>
    </row>
    <row r="251" spans="1:14">
      <c r="A251" s="23" t="s">
        <v>199</v>
      </c>
      <c r="B251" t="s">
        <v>2575</v>
      </c>
      <c r="C251" s="173" t="s">
        <v>3804</v>
      </c>
      <c r="D251" t="s">
        <v>2577</v>
      </c>
      <c r="E251" s="171">
        <v>1</v>
      </c>
      <c r="F251" s="179">
        <v>2</v>
      </c>
      <c r="G251" s="182" t="s">
        <v>2576</v>
      </c>
      <c r="H251" s="23" t="s">
        <v>199</v>
      </c>
      <c r="I251" t="s">
        <v>4613</v>
      </c>
      <c r="J251" s="173" t="s">
        <v>5783</v>
      </c>
      <c r="K251" t="s">
        <v>4617</v>
      </c>
      <c r="L251" s="171">
        <v>1</v>
      </c>
      <c r="M251" s="179">
        <v>1</v>
      </c>
      <c r="N251" s="194" t="s">
        <v>2569</v>
      </c>
    </row>
    <row r="252" spans="1:14">
      <c r="A252" s="23" t="s">
        <v>199</v>
      </c>
      <c r="B252" s="197" t="s">
        <v>2586</v>
      </c>
      <c r="C252" s="198" t="s">
        <v>3806</v>
      </c>
      <c r="D252" s="197" t="s">
        <v>2588</v>
      </c>
      <c r="E252" s="199">
        <v>1</v>
      </c>
      <c r="F252" s="200">
        <v>4</v>
      </c>
      <c r="G252" s="201" t="s">
        <v>2587</v>
      </c>
      <c r="H252" s="23" t="s">
        <v>199</v>
      </c>
      <c r="I252" t="s">
        <v>4618</v>
      </c>
      <c r="J252" s="173" t="s">
        <v>3796</v>
      </c>
      <c r="K252" t="s">
        <v>4619</v>
      </c>
      <c r="L252" s="171">
        <v>1</v>
      </c>
      <c r="M252" s="179">
        <v>3</v>
      </c>
      <c r="N252" s="194" t="s">
        <v>2569</v>
      </c>
    </row>
    <row r="253" spans="1:14">
      <c r="A253" s="23" t="s">
        <v>2066</v>
      </c>
      <c r="B253" t="s">
        <v>2568</v>
      </c>
      <c r="C253" s="173" t="s">
        <v>4069</v>
      </c>
      <c r="D253" t="s">
        <v>2570</v>
      </c>
      <c r="E253" s="171">
        <v>1</v>
      </c>
      <c r="F253" s="179">
        <v>0</v>
      </c>
      <c r="G253" s="183" t="s">
        <v>2569</v>
      </c>
      <c r="H253" s="23" t="s">
        <v>199</v>
      </c>
      <c r="I253" t="s">
        <v>4615</v>
      </c>
      <c r="J253" s="173" t="s">
        <v>3719</v>
      </c>
      <c r="K253" t="s">
        <v>4620</v>
      </c>
      <c r="L253" s="171">
        <v>1</v>
      </c>
      <c r="M253" s="179">
        <v>4</v>
      </c>
      <c r="N253" s="194" t="s">
        <v>2569</v>
      </c>
    </row>
    <row r="254" spans="1:14">
      <c r="A254" s="23" t="s">
        <v>2066</v>
      </c>
      <c r="B254" t="s">
        <v>2573</v>
      </c>
      <c r="C254" s="173" t="s">
        <v>4070</v>
      </c>
      <c r="D254" t="s">
        <v>2574</v>
      </c>
      <c r="E254" s="171">
        <v>1</v>
      </c>
      <c r="F254" s="179">
        <v>0</v>
      </c>
      <c r="G254" s="183" t="s">
        <v>2569</v>
      </c>
      <c r="H254" s="23" t="s">
        <v>199</v>
      </c>
      <c r="I254" t="s">
        <v>4621</v>
      </c>
      <c r="J254" s="173" t="s">
        <v>3886</v>
      </c>
      <c r="K254" t="s">
        <v>4623</v>
      </c>
      <c r="L254" s="171">
        <v>1</v>
      </c>
      <c r="M254" s="179">
        <v>4</v>
      </c>
      <c r="N254" s="169" t="s">
        <v>4622</v>
      </c>
    </row>
    <row r="255" spans="1:14">
      <c r="A255" s="23" t="s">
        <v>2066</v>
      </c>
      <c r="B255" t="s">
        <v>2568</v>
      </c>
      <c r="C255" s="173" t="s">
        <v>4069</v>
      </c>
      <c r="D255" t="s">
        <v>2590</v>
      </c>
      <c r="E255" s="171">
        <v>1</v>
      </c>
      <c r="F255" s="179">
        <v>1</v>
      </c>
      <c r="G255" s="183" t="s">
        <v>2569</v>
      </c>
      <c r="H255" s="23" t="s">
        <v>199</v>
      </c>
      <c r="I255" s="204" t="s">
        <v>4624</v>
      </c>
      <c r="J255" s="198" t="s">
        <v>3730</v>
      </c>
      <c r="K255" s="197" t="s">
        <v>4626</v>
      </c>
      <c r="L255" s="199">
        <v>1</v>
      </c>
      <c r="M255" s="200">
        <v>4</v>
      </c>
      <c r="N255" s="220" t="s">
        <v>4625</v>
      </c>
    </row>
    <row r="256" spans="1:14">
      <c r="A256" s="23" t="s">
        <v>2066</v>
      </c>
      <c r="B256" t="s">
        <v>2573</v>
      </c>
      <c r="C256" s="173" t="s">
        <v>4070</v>
      </c>
      <c r="D256" t="s">
        <v>2593</v>
      </c>
      <c r="E256" s="171">
        <v>1</v>
      </c>
      <c r="F256" s="179">
        <v>1</v>
      </c>
      <c r="G256" s="183" t="s">
        <v>2569</v>
      </c>
      <c r="H256" s="23" t="s">
        <v>2066</v>
      </c>
      <c r="I256" t="s">
        <v>4613</v>
      </c>
      <c r="J256" s="173" t="s">
        <v>5783</v>
      </c>
      <c r="K256" t="s">
        <v>4614</v>
      </c>
      <c r="L256" s="171">
        <v>1</v>
      </c>
      <c r="M256" s="179">
        <v>0</v>
      </c>
      <c r="N256" s="194" t="s">
        <v>2569</v>
      </c>
    </row>
    <row r="257" spans="1:14">
      <c r="A257" s="23" t="s">
        <v>2066</v>
      </c>
      <c r="B257" t="s">
        <v>2571</v>
      </c>
      <c r="C257" s="173" t="s">
        <v>3782</v>
      </c>
      <c r="D257" t="s">
        <v>2572</v>
      </c>
      <c r="E257" s="171">
        <v>1</v>
      </c>
      <c r="F257" s="179">
        <v>3</v>
      </c>
      <c r="G257" s="183" t="s">
        <v>2569</v>
      </c>
      <c r="H257" s="23" t="s">
        <v>2066</v>
      </c>
      <c r="I257" t="s">
        <v>4613</v>
      </c>
      <c r="J257" s="173" t="s">
        <v>5783</v>
      </c>
      <c r="K257" t="s">
        <v>4628</v>
      </c>
      <c r="L257" s="171">
        <v>1</v>
      </c>
      <c r="M257" s="179">
        <v>1</v>
      </c>
      <c r="N257" s="194" t="s">
        <v>2569</v>
      </c>
    </row>
    <row r="258" spans="1:14">
      <c r="A258" s="23" t="s">
        <v>2066</v>
      </c>
      <c r="B258" t="s">
        <v>2571</v>
      </c>
      <c r="C258" s="173" t="s">
        <v>3782</v>
      </c>
      <c r="D258" t="s">
        <v>2591</v>
      </c>
      <c r="E258" s="171">
        <v>1</v>
      </c>
      <c r="F258" s="179">
        <v>3</v>
      </c>
      <c r="G258" s="183" t="s">
        <v>2569</v>
      </c>
      <c r="H258" s="23" t="s">
        <v>2066</v>
      </c>
      <c r="I258" t="s">
        <v>4618</v>
      </c>
      <c r="J258" s="173" t="s">
        <v>3796</v>
      </c>
      <c r="K258" t="s">
        <v>4629</v>
      </c>
      <c r="L258" s="171">
        <v>1</v>
      </c>
      <c r="M258" s="179">
        <v>3</v>
      </c>
      <c r="N258" s="194" t="s">
        <v>2569</v>
      </c>
    </row>
    <row r="259" spans="1:14">
      <c r="A259" s="23" t="s">
        <v>2066</v>
      </c>
      <c r="B259" t="s">
        <v>2580</v>
      </c>
      <c r="C259" s="173" t="s">
        <v>3805</v>
      </c>
      <c r="D259" t="s">
        <v>2592</v>
      </c>
      <c r="E259" s="171">
        <v>1</v>
      </c>
      <c r="F259" s="179">
        <v>3</v>
      </c>
      <c r="G259" s="361" t="s">
        <v>2569</v>
      </c>
      <c r="H259" s="23" t="s">
        <v>2066</v>
      </c>
      <c r="I259" t="s">
        <v>4615</v>
      </c>
      <c r="J259" s="173" t="s">
        <v>3719</v>
      </c>
      <c r="K259" t="s">
        <v>4616</v>
      </c>
      <c r="L259" s="171">
        <v>1</v>
      </c>
      <c r="M259" s="179">
        <v>3</v>
      </c>
      <c r="N259" s="194" t="s">
        <v>2569</v>
      </c>
    </row>
    <row r="260" spans="1:14">
      <c r="A260" s="23" t="s">
        <v>2066</v>
      </c>
      <c r="B260" t="s">
        <v>2575</v>
      </c>
      <c r="C260" s="173" t="s">
        <v>3804</v>
      </c>
      <c r="D260" t="s">
        <v>2589</v>
      </c>
      <c r="E260" s="171">
        <v>1</v>
      </c>
      <c r="F260" s="179">
        <v>2</v>
      </c>
      <c r="G260" s="182" t="s">
        <v>2576</v>
      </c>
      <c r="H260" s="23" t="s">
        <v>2066</v>
      </c>
      <c r="I260" t="s">
        <v>4615</v>
      </c>
      <c r="J260" s="173" t="s">
        <v>3719</v>
      </c>
      <c r="K260" t="s">
        <v>4630</v>
      </c>
      <c r="L260" s="171">
        <v>1</v>
      </c>
      <c r="M260" s="179">
        <v>3</v>
      </c>
      <c r="N260" s="194" t="s">
        <v>2569</v>
      </c>
    </row>
    <row r="261" spans="1:14">
      <c r="A261" s="23" t="s">
        <v>2066</v>
      </c>
      <c r="B261" s="197" t="s">
        <v>2586</v>
      </c>
      <c r="C261" s="198" t="s">
        <v>3806</v>
      </c>
      <c r="D261" s="197" t="s">
        <v>2594</v>
      </c>
      <c r="E261" s="199">
        <v>1</v>
      </c>
      <c r="F261" s="200">
        <v>4</v>
      </c>
      <c r="G261" s="201" t="s">
        <v>2587</v>
      </c>
      <c r="H261" s="23" t="s">
        <v>2066</v>
      </c>
      <c r="I261" t="s">
        <v>4624</v>
      </c>
      <c r="J261" s="173" t="s">
        <v>3730</v>
      </c>
      <c r="K261" t="s">
        <v>4632</v>
      </c>
      <c r="L261" s="171">
        <v>1</v>
      </c>
      <c r="M261" s="179">
        <v>3.5</v>
      </c>
      <c r="N261" s="169" t="s">
        <v>4625</v>
      </c>
    </row>
    <row r="262" spans="1:14">
      <c r="A262" s="23" t="s">
        <v>200</v>
      </c>
      <c r="B262" t="s">
        <v>2573</v>
      </c>
      <c r="C262" s="173" t="s">
        <v>4070</v>
      </c>
      <c r="D262" t="s">
        <v>2582</v>
      </c>
      <c r="E262" s="171">
        <v>1</v>
      </c>
      <c r="F262" s="179">
        <v>1.5</v>
      </c>
      <c r="G262" s="183" t="s">
        <v>2569</v>
      </c>
      <c r="H262" s="23" t="s">
        <v>2066</v>
      </c>
      <c r="I262" t="s">
        <v>4624</v>
      </c>
      <c r="J262" s="173" t="s">
        <v>3730</v>
      </c>
      <c r="K262" t="s">
        <v>4631</v>
      </c>
      <c r="L262" s="171">
        <v>1</v>
      </c>
      <c r="M262" s="179">
        <v>4</v>
      </c>
      <c r="N262" s="169" t="s">
        <v>4625</v>
      </c>
    </row>
    <row r="263" spans="1:14">
      <c r="A263" s="23" t="s">
        <v>200</v>
      </c>
      <c r="B263" t="s">
        <v>2568</v>
      </c>
      <c r="C263" s="173" t="s">
        <v>4069</v>
      </c>
      <c r="D263" t="s">
        <v>2578</v>
      </c>
      <c r="E263" s="171">
        <v>1</v>
      </c>
      <c r="F263" s="179">
        <v>3</v>
      </c>
      <c r="G263" s="183" t="s">
        <v>2569</v>
      </c>
      <c r="H263" s="23" t="s">
        <v>2066</v>
      </c>
      <c r="I263" s="204" t="s">
        <v>4621</v>
      </c>
      <c r="J263" s="198" t="s">
        <v>3886</v>
      </c>
      <c r="K263" s="197" t="s">
        <v>4627</v>
      </c>
      <c r="L263" s="199">
        <v>1</v>
      </c>
      <c r="M263" s="200">
        <v>4</v>
      </c>
      <c r="N263" s="220" t="s">
        <v>4622</v>
      </c>
    </row>
    <row r="264" spans="1:14">
      <c r="A264" s="23" t="s">
        <v>200</v>
      </c>
      <c r="B264" s="197" t="s">
        <v>2575</v>
      </c>
      <c r="C264" s="198" t="s">
        <v>3804</v>
      </c>
      <c r="D264" s="197" t="s">
        <v>2577</v>
      </c>
      <c r="E264" s="199">
        <v>1</v>
      </c>
      <c r="F264" s="200">
        <v>4</v>
      </c>
      <c r="G264" s="201" t="s">
        <v>2576</v>
      </c>
      <c r="H264" s="23" t="s">
        <v>200</v>
      </c>
      <c r="I264" s="204" t="s">
        <v>4613</v>
      </c>
      <c r="J264" s="198" t="s">
        <v>5783</v>
      </c>
      <c r="K264" s="197" t="s">
        <v>4617</v>
      </c>
      <c r="L264" s="199">
        <v>1</v>
      </c>
      <c r="M264" s="200">
        <v>3</v>
      </c>
      <c r="N264" s="234" t="s">
        <v>2569</v>
      </c>
    </row>
    <row r="265" spans="1:14">
      <c r="A265" s="23" t="s">
        <v>201</v>
      </c>
      <c r="B265" t="s">
        <v>2608</v>
      </c>
      <c r="C265" s="173" t="s">
        <v>3812</v>
      </c>
      <c r="D265" t="s">
        <v>2609</v>
      </c>
      <c r="E265" s="171">
        <v>1</v>
      </c>
      <c r="F265" s="179">
        <v>2</v>
      </c>
      <c r="G265" s="184" t="s">
        <v>2605</v>
      </c>
      <c r="H265" s="23" t="s">
        <v>201</v>
      </c>
      <c r="I265" t="s">
        <v>4642</v>
      </c>
      <c r="J265" s="173" t="s">
        <v>3800</v>
      </c>
      <c r="K265" t="s">
        <v>4643</v>
      </c>
      <c r="L265" s="171">
        <v>1</v>
      </c>
      <c r="M265" s="179">
        <v>2</v>
      </c>
      <c r="N265" s="195" t="s">
        <v>4639</v>
      </c>
    </row>
    <row r="266" spans="1:14">
      <c r="A266" s="23" t="s">
        <v>201</v>
      </c>
      <c r="B266" t="s">
        <v>2612</v>
      </c>
      <c r="C266" s="173" t="s">
        <v>3800</v>
      </c>
      <c r="D266" t="s">
        <v>2613</v>
      </c>
      <c r="E266" s="171">
        <v>1</v>
      </c>
      <c r="F266" s="179">
        <v>2</v>
      </c>
      <c r="G266" s="184" t="s">
        <v>2605</v>
      </c>
      <c r="H266" s="23" t="s">
        <v>201</v>
      </c>
      <c r="I266" t="s">
        <v>4646</v>
      </c>
      <c r="J266" s="173" t="s">
        <v>3770</v>
      </c>
      <c r="K266" t="s">
        <v>4647</v>
      </c>
      <c r="L266" s="171">
        <v>1</v>
      </c>
      <c r="M266" s="179">
        <v>2</v>
      </c>
      <c r="N266" s="195" t="s">
        <v>4639</v>
      </c>
    </row>
    <row r="267" spans="1:14">
      <c r="A267" s="23" t="s">
        <v>201</v>
      </c>
      <c r="B267" t="s">
        <v>2614</v>
      </c>
      <c r="C267" s="173" t="s">
        <v>3814</v>
      </c>
      <c r="D267" t="s">
        <v>2615</v>
      </c>
      <c r="E267" s="171">
        <v>1</v>
      </c>
      <c r="F267" s="179">
        <v>2</v>
      </c>
      <c r="G267" s="184" t="s">
        <v>2605</v>
      </c>
      <c r="H267" s="23" t="s">
        <v>201</v>
      </c>
      <c r="I267" t="s">
        <v>4648</v>
      </c>
      <c r="J267" s="173" t="s">
        <v>5779</v>
      </c>
      <c r="K267" t="s">
        <v>4649</v>
      </c>
      <c r="L267" s="171">
        <v>1</v>
      </c>
      <c r="M267" s="179">
        <v>2</v>
      </c>
      <c r="N267" s="195" t="s">
        <v>4639</v>
      </c>
    </row>
    <row r="268" spans="1:14">
      <c r="A268" s="23" t="s">
        <v>201</v>
      </c>
      <c r="B268" t="s">
        <v>2604</v>
      </c>
      <c r="C268" s="173" t="s">
        <v>3810</v>
      </c>
      <c r="D268" t="s">
        <v>2322</v>
      </c>
      <c r="E268" s="171">
        <v>1</v>
      </c>
      <c r="F268" s="179">
        <v>3</v>
      </c>
      <c r="G268" s="184" t="s">
        <v>2605</v>
      </c>
      <c r="H268" s="23" t="s">
        <v>201</v>
      </c>
      <c r="I268" t="s">
        <v>4650</v>
      </c>
      <c r="J268" s="173" t="s">
        <v>5785</v>
      </c>
      <c r="K268" t="s">
        <v>4651</v>
      </c>
      <c r="L268" s="171">
        <v>1</v>
      </c>
      <c r="M268" s="179">
        <v>2</v>
      </c>
      <c r="N268" s="195" t="s">
        <v>4639</v>
      </c>
    </row>
    <row r="269" spans="1:14">
      <c r="A269" s="23" t="s">
        <v>201</v>
      </c>
      <c r="B269" t="s">
        <v>2610</v>
      </c>
      <c r="C269" s="173" t="s">
        <v>3813</v>
      </c>
      <c r="D269" t="s">
        <v>2611</v>
      </c>
      <c r="E269" s="171">
        <v>1</v>
      </c>
      <c r="F269" s="179">
        <v>3</v>
      </c>
      <c r="G269" s="184" t="s">
        <v>2605</v>
      </c>
      <c r="H269" s="23" t="s">
        <v>201</v>
      </c>
      <c r="I269" t="s">
        <v>4638</v>
      </c>
      <c r="J269" s="173" t="s">
        <v>3730</v>
      </c>
      <c r="K269" t="s">
        <v>4378</v>
      </c>
      <c r="L269" s="171">
        <v>1</v>
      </c>
      <c r="M269" s="179">
        <v>3</v>
      </c>
      <c r="N269" s="195" t="s">
        <v>4639</v>
      </c>
    </row>
    <row r="270" spans="1:14">
      <c r="A270" s="23" t="s">
        <v>201</v>
      </c>
      <c r="B270" t="s">
        <v>2616</v>
      </c>
      <c r="C270" s="173" t="s">
        <v>3800</v>
      </c>
      <c r="D270" t="s">
        <v>2617</v>
      </c>
      <c r="E270" s="171">
        <v>1</v>
      </c>
      <c r="F270" s="179">
        <v>3</v>
      </c>
      <c r="G270" s="184" t="s">
        <v>2605</v>
      </c>
      <c r="H270" s="23" t="s">
        <v>201</v>
      </c>
      <c r="I270" t="s">
        <v>4640</v>
      </c>
      <c r="J270" s="173" t="s">
        <v>3748</v>
      </c>
      <c r="K270" t="s">
        <v>4641</v>
      </c>
      <c r="L270" s="171">
        <v>1</v>
      </c>
      <c r="M270" s="179">
        <v>3</v>
      </c>
      <c r="N270" s="195" t="s">
        <v>4639</v>
      </c>
    </row>
    <row r="271" spans="1:14">
      <c r="A271" s="23" t="s">
        <v>201</v>
      </c>
      <c r="B271" t="s">
        <v>2606</v>
      </c>
      <c r="C271" s="173" t="s">
        <v>3811</v>
      </c>
      <c r="D271" t="s">
        <v>2607</v>
      </c>
      <c r="E271" s="171">
        <v>1</v>
      </c>
      <c r="F271" s="179">
        <v>4</v>
      </c>
      <c r="G271" s="184" t="s">
        <v>2605</v>
      </c>
      <c r="H271" s="23" t="s">
        <v>201</v>
      </c>
      <c r="I271" t="s">
        <v>4644</v>
      </c>
      <c r="J271" s="173" t="s">
        <v>3761</v>
      </c>
      <c r="K271" t="s">
        <v>4645</v>
      </c>
      <c r="L271" s="171">
        <v>1</v>
      </c>
      <c r="M271" s="179">
        <v>3</v>
      </c>
      <c r="N271" s="195" t="s">
        <v>4639</v>
      </c>
    </row>
    <row r="272" spans="1:14">
      <c r="A272" s="23" t="s">
        <v>201</v>
      </c>
      <c r="B272" t="s">
        <v>2621</v>
      </c>
      <c r="C272" s="173" t="s">
        <v>3743</v>
      </c>
      <c r="D272" t="s">
        <v>2623</v>
      </c>
      <c r="E272" s="171">
        <v>1</v>
      </c>
      <c r="F272" s="179">
        <v>2</v>
      </c>
      <c r="G272" s="184" t="s">
        <v>2622</v>
      </c>
      <c r="H272" s="23" t="s">
        <v>201</v>
      </c>
      <c r="I272" t="s">
        <v>4652</v>
      </c>
      <c r="J272" s="173" t="s">
        <v>3804</v>
      </c>
      <c r="K272" t="s">
        <v>4653</v>
      </c>
      <c r="L272" s="171">
        <v>1</v>
      </c>
      <c r="M272" s="179">
        <v>3</v>
      </c>
      <c r="N272" s="195" t="s">
        <v>4639</v>
      </c>
    </row>
    <row r="273" spans="1:14">
      <c r="A273" s="23" t="s">
        <v>201</v>
      </c>
      <c r="B273" t="s">
        <v>2699</v>
      </c>
      <c r="C273" s="173" t="s">
        <v>3827</v>
      </c>
      <c r="D273" t="s">
        <v>2701</v>
      </c>
      <c r="E273" s="171">
        <v>1</v>
      </c>
      <c r="F273" s="179">
        <v>2.5</v>
      </c>
      <c r="G273" s="182" t="s">
        <v>2700</v>
      </c>
      <c r="H273" s="23" t="s">
        <v>201</v>
      </c>
      <c r="I273" t="s">
        <v>4654</v>
      </c>
      <c r="J273" s="173" t="s">
        <v>5710</v>
      </c>
      <c r="K273" t="s">
        <v>4655</v>
      </c>
      <c r="L273" s="171">
        <v>1</v>
      </c>
      <c r="M273" s="179">
        <v>3</v>
      </c>
      <c r="N273" s="195" t="s">
        <v>4639</v>
      </c>
    </row>
    <row r="274" spans="1:14">
      <c r="A274" s="23" t="s">
        <v>201</v>
      </c>
      <c r="B274" t="s">
        <v>2714</v>
      </c>
      <c r="C274" s="173" t="s">
        <v>3831</v>
      </c>
      <c r="D274" t="s">
        <v>2716</v>
      </c>
      <c r="E274" s="171">
        <v>1</v>
      </c>
      <c r="F274" s="179">
        <v>3</v>
      </c>
      <c r="G274" s="184" t="s">
        <v>2715</v>
      </c>
      <c r="H274" s="23" t="s">
        <v>201</v>
      </c>
      <c r="I274" t="s">
        <v>4687</v>
      </c>
      <c r="J274" s="173" t="s">
        <v>4097</v>
      </c>
      <c r="K274" t="s">
        <v>4689</v>
      </c>
      <c r="L274" s="171">
        <v>1</v>
      </c>
      <c r="M274" s="179">
        <v>2.5</v>
      </c>
      <c r="N274" s="169" t="s">
        <v>4688</v>
      </c>
    </row>
    <row r="275" spans="1:14">
      <c r="A275" s="23" t="s">
        <v>201</v>
      </c>
      <c r="B275" t="s">
        <v>2661</v>
      </c>
      <c r="C275" s="173" t="s">
        <v>3822</v>
      </c>
      <c r="D275" t="s">
        <v>2663</v>
      </c>
      <c r="E275" s="171">
        <v>1</v>
      </c>
      <c r="F275" s="179">
        <v>3</v>
      </c>
      <c r="G275" s="182" t="s">
        <v>2662</v>
      </c>
      <c r="H275" s="23" t="s">
        <v>201</v>
      </c>
      <c r="I275" t="s">
        <v>4718</v>
      </c>
      <c r="J275" s="173" t="s">
        <v>5710</v>
      </c>
      <c r="K275" t="s">
        <v>4720</v>
      </c>
      <c r="L275" s="171">
        <v>1</v>
      </c>
      <c r="M275" s="179">
        <v>2.5</v>
      </c>
      <c r="N275" s="169" t="s">
        <v>4719</v>
      </c>
    </row>
    <row r="276" spans="1:14">
      <c r="A276" s="23" t="s">
        <v>201</v>
      </c>
      <c r="B276" t="s">
        <v>2666</v>
      </c>
      <c r="C276" s="173" t="s">
        <v>3823</v>
      </c>
      <c r="D276" t="s">
        <v>2668</v>
      </c>
      <c r="E276" s="171">
        <v>1</v>
      </c>
      <c r="F276" s="179">
        <v>3</v>
      </c>
      <c r="G276" s="182" t="s">
        <v>2667</v>
      </c>
      <c r="H276" s="23" t="s">
        <v>201</v>
      </c>
      <c r="I276" t="s">
        <v>4738</v>
      </c>
      <c r="J276" s="173" t="s">
        <v>3858</v>
      </c>
      <c r="K276" t="s">
        <v>4737</v>
      </c>
      <c r="L276" s="171">
        <v>-1</v>
      </c>
      <c r="M276" s="179">
        <v>2.5</v>
      </c>
      <c r="N276" s="195" t="s">
        <v>4739</v>
      </c>
    </row>
    <row r="277" spans="1:14">
      <c r="A277" s="23" t="s">
        <v>201</v>
      </c>
      <c r="B277" t="s">
        <v>2733</v>
      </c>
      <c r="C277" s="173" t="s">
        <v>3837</v>
      </c>
      <c r="D277" t="s">
        <v>2734</v>
      </c>
      <c r="E277" s="171">
        <v>1</v>
      </c>
      <c r="F277" s="179">
        <v>3</v>
      </c>
      <c r="G277" s="182" t="s">
        <v>2252</v>
      </c>
      <c r="H277" s="23" t="s">
        <v>201</v>
      </c>
      <c r="I277" t="s">
        <v>4735</v>
      </c>
      <c r="J277" s="173" t="s">
        <v>3832</v>
      </c>
      <c r="K277" t="s">
        <v>4737</v>
      </c>
      <c r="L277" s="171">
        <v>-1</v>
      </c>
      <c r="M277" s="179">
        <v>3.5</v>
      </c>
      <c r="N277" s="195" t="s">
        <v>4736</v>
      </c>
    </row>
    <row r="278" spans="1:14">
      <c r="A278" s="23" t="s">
        <v>201</v>
      </c>
      <c r="B278" t="s">
        <v>2638</v>
      </c>
      <c r="C278" s="173" t="s">
        <v>4075</v>
      </c>
      <c r="D278" t="s">
        <v>2640</v>
      </c>
      <c r="E278" s="171">
        <v>-1</v>
      </c>
      <c r="F278" s="179">
        <v>3.5</v>
      </c>
      <c r="G278" s="182" t="s">
        <v>2639</v>
      </c>
      <c r="H278" s="23" t="s">
        <v>201</v>
      </c>
      <c r="I278" t="s">
        <v>4664</v>
      </c>
      <c r="J278" s="173" t="s">
        <v>5788</v>
      </c>
      <c r="K278" t="s">
        <v>4665</v>
      </c>
      <c r="L278" s="171">
        <v>-1</v>
      </c>
      <c r="M278" s="179">
        <v>3</v>
      </c>
      <c r="N278" s="169" t="s">
        <v>2418</v>
      </c>
    </row>
    <row r="279" spans="1:14">
      <c r="A279" s="23" t="s">
        <v>201</v>
      </c>
      <c r="B279" t="s">
        <v>2644</v>
      </c>
      <c r="C279" s="173" t="s">
        <v>3819</v>
      </c>
      <c r="D279" t="s">
        <v>2646</v>
      </c>
      <c r="E279" s="171">
        <v>-1</v>
      </c>
      <c r="F279" s="179">
        <v>3.5</v>
      </c>
      <c r="G279" s="182" t="s">
        <v>2645</v>
      </c>
      <c r="H279" s="23" t="s">
        <v>201</v>
      </c>
      <c r="I279" t="s">
        <v>4673</v>
      </c>
      <c r="J279" s="173" t="s">
        <v>5790</v>
      </c>
      <c r="K279" t="s">
        <v>4674</v>
      </c>
      <c r="L279" s="171">
        <v>1</v>
      </c>
      <c r="M279" s="179">
        <v>3</v>
      </c>
      <c r="N279" s="169" t="s">
        <v>4506</v>
      </c>
    </row>
    <row r="280" spans="1:14">
      <c r="A280" s="23" t="s">
        <v>201</v>
      </c>
      <c r="B280" t="s">
        <v>2658</v>
      </c>
      <c r="C280" s="173" t="s">
        <v>4077</v>
      </c>
      <c r="D280" t="s">
        <v>2660</v>
      </c>
      <c r="E280" s="171">
        <v>1</v>
      </c>
      <c r="F280" s="179">
        <v>3.5</v>
      </c>
      <c r="G280" s="182" t="s">
        <v>2659</v>
      </c>
      <c r="H280" s="23" t="s">
        <v>201</v>
      </c>
      <c r="I280" t="s">
        <v>4678</v>
      </c>
      <c r="J280" s="173" t="s">
        <v>3820</v>
      </c>
      <c r="K280" t="s">
        <v>4679</v>
      </c>
      <c r="L280" s="171">
        <v>1</v>
      </c>
      <c r="M280" s="179">
        <v>3</v>
      </c>
      <c r="N280" s="169" t="s">
        <v>4506</v>
      </c>
    </row>
    <row r="281" spans="1:14">
      <c r="A281" s="23" t="s">
        <v>201</v>
      </c>
      <c r="B281" t="s">
        <v>2672</v>
      </c>
      <c r="C281" s="173" t="s">
        <v>3760</v>
      </c>
      <c r="D281" t="s">
        <v>2674</v>
      </c>
      <c r="E281" s="171">
        <v>-1</v>
      </c>
      <c r="F281" s="179">
        <v>3.5</v>
      </c>
      <c r="G281" s="182" t="s">
        <v>2673</v>
      </c>
      <c r="H281" s="23" t="s">
        <v>201</v>
      </c>
      <c r="I281" t="s">
        <v>4746</v>
      </c>
      <c r="J281" s="173" t="s">
        <v>3765</v>
      </c>
      <c r="K281" t="s">
        <v>4747</v>
      </c>
      <c r="L281" s="171">
        <v>-1</v>
      </c>
      <c r="M281" s="179">
        <v>3</v>
      </c>
      <c r="N281" s="169" t="s">
        <v>4259</v>
      </c>
    </row>
    <row r="282" spans="1:14">
      <c r="A282" s="23" t="s">
        <v>201</v>
      </c>
      <c r="B282" t="s">
        <v>2688</v>
      </c>
      <c r="C282" s="173" t="s">
        <v>4081</v>
      </c>
      <c r="D282" t="s">
        <v>2690</v>
      </c>
      <c r="E282" s="171">
        <v>-1</v>
      </c>
      <c r="F282" s="179">
        <v>3.5</v>
      </c>
      <c r="G282" s="182" t="s">
        <v>2689</v>
      </c>
      <c r="H282" s="23" t="s">
        <v>201</v>
      </c>
      <c r="I282" t="s">
        <v>4748</v>
      </c>
      <c r="J282" s="173" t="s">
        <v>3718</v>
      </c>
      <c r="K282" t="s">
        <v>4749</v>
      </c>
      <c r="L282" s="171">
        <v>1</v>
      </c>
      <c r="M282" s="179">
        <v>3</v>
      </c>
      <c r="N282" s="169" t="s">
        <v>4259</v>
      </c>
    </row>
    <row r="283" spans="1:14">
      <c r="A283" s="23" t="s">
        <v>201</v>
      </c>
      <c r="B283" t="s">
        <v>2705</v>
      </c>
      <c r="C283" s="173" t="s">
        <v>3829</v>
      </c>
      <c r="D283" t="s">
        <v>2707</v>
      </c>
      <c r="E283" s="171">
        <v>1</v>
      </c>
      <c r="F283" s="179">
        <v>3.5</v>
      </c>
      <c r="G283" s="182" t="s">
        <v>2706</v>
      </c>
      <c r="H283" s="23" t="s">
        <v>201</v>
      </c>
      <c r="I283" t="s">
        <v>4669</v>
      </c>
      <c r="J283" s="173" t="s">
        <v>5789</v>
      </c>
      <c r="K283" t="s">
        <v>4670</v>
      </c>
      <c r="L283" s="171">
        <v>-1</v>
      </c>
      <c r="M283" s="179">
        <v>3.5</v>
      </c>
      <c r="N283" s="169" t="s">
        <v>2639</v>
      </c>
    </row>
    <row r="284" spans="1:14">
      <c r="A284" s="23" t="s">
        <v>201</v>
      </c>
      <c r="B284" t="s">
        <v>2711</v>
      </c>
      <c r="C284" s="173" t="s">
        <v>4083</v>
      </c>
      <c r="D284" t="s">
        <v>2713</v>
      </c>
      <c r="E284" s="171">
        <v>-1</v>
      </c>
      <c r="F284" s="179">
        <v>3.5</v>
      </c>
      <c r="G284" s="182" t="s">
        <v>2712</v>
      </c>
      <c r="H284" s="23" t="s">
        <v>201</v>
      </c>
      <c r="I284" t="s">
        <v>4700</v>
      </c>
      <c r="J284" s="173" t="s">
        <v>3715</v>
      </c>
      <c r="K284" t="s">
        <v>4702</v>
      </c>
      <c r="L284" s="171">
        <v>-1</v>
      </c>
      <c r="M284" s="179">
        <v>3.5</v>
      </c>
      <c r="N284" s="169" t="s">
        <v>4701</v>
      </c>
    </row>
    <row r="285" spans="1:14">
      <c r="A285" s="23" t="s">
        <v>201</v>
      </c>
      <c r="B285" t="s">
        <v>2717</v>
      </c>
      <c r="C285" s="173" t="s">
        <v>3832</v>
      </c>
      <c r="D285" t="s">
        <v>2719</v>
      </c>
      <c r="E285" s="171">
        <v>-1</v>
      </c>
      <c r="F285" s="179">
        <v>3.5</v>
      </c>
      <c r="G285" s="182" t="s">
        <v>2718</v>
      </c>
      <c r="H285" s="23" t="s">
        <v>201</v>
      </c>
      <c r="I285" t="s">
        <v>4703</v>
      </c>
      <c r="J285" s="173" t="s">
        <v>3760</v>
      </c>
      <c r="K285" t="s">
        <v>4702</v>
      </c>
      <c r="L285" s="171">
        <v>-1</v>
      </c>
      <c r="M285" s="179">
        <v>3.5</v>
      </c>
      <c r="N285" s="169" t="s">
        <v>4701</v>
      </c>
    </row>
    <row r="286" spans="1:14">
      <c r="A286" s="23" t="s">
        <v>201</v>
      </c>
      <c r="B286" t="s">
        <v>2720</v>
      </c>
      <c r="C286" s="173" t="s">
        <v>3833</v>
      </c>
      <c r="D286" t="s">
        <v>2722</v>
      </c>
      <c r="E286" s="171">
        <v>-1</v>
      </c>
      <c r="F286" s="179">
        <v>3.5</v>
      </c>
      <c r="G286" s="182" t="s">
        <v>2721</v>
      </c>
      <c r="H286" s="23" t="s">
        <v>201</v>
      </c>
      <c r="I286" t="s">
        <v>4728</v>
      </c>
      <c r="J286" s="173" t="s">
        <v>5800</v>
      </c>
      <c r="K286" t="s">
        <v>4729</v>
      </c>
      <c r="L286" s="171">
        <v>1</v>
      </c>
      <c r="M286" s="179">
        <v>3.5</v>
      </c>
      <c r="N286" s="169" t="s">
        <v>2706</v>
      </c>
    </row>
    <row r="287" spans="1:14">
      <c r="A287" s="23" t="s">
        <v>201</v>
      </c>
      <c r="B287" t="s">
        <v>2727</v>
      </c>
      <c r="C287" s="173" t="s">
        <v>4084</v>
      </c>
      <c r="D287" t="s">
        <v>2728</v>
      </c>
      <c r="E287" s="171">
        <v>1</v>
      </c>
      <c r="F287" s="179">
        <v>3.5</v>
      </c>
      <c r="G287" s="182" t="s">
        <v>2252</v>
      </c>
      <c r="H287" s="23" t="s">
        <v>201</v>
      </c>
      <c r="I287" t="s">
        <v>4732</v>
      </c>
      <c r="J287" s="173" t="s">
        <v>5802</v>
      </c>
      <c r="K287" t="s">
        <v>4734</v>
      </c>
      <c r="L287" s="171">
        <v>-1</v>
      </c>
      <c r="M287" s="179">
        <v>3.5</v>
      </c>
      <c r="N287" s="169" t="s">
        <v>4733</v>
      </c>
    </row>
    <row r="288" spans="1:14">
      <c r="A288" s="23" t="s">
        <v>201</v>
      </c>
      <c r="B288" t="s">
        <v>2654</v>
      </c>
      <c r="C288" s="173" t="s">
        <v>4076</v>
      </c>
      <c r="D288" t="s">
        <v>2655</v>
      </c>
      <c r="E288" s="171">
        <v>1</v>
      </c>
      <c r="F288" s="179">
        <v>3</v>
      </c>
      <c r="G288" s="182" t="s">
        <v>2648</v>
      </c>
      <c r="H288" s="23" t="s">
        <v>201</v>
      </c>
      <c r="I288" t="s">
        <v>4750</v>
      </c>
      <c r="J288" s="173" t="s">
        <v>4006</v>
      </c>
      <c r="K288" t="s">
        <v>4751</v>
      </c>
      <c r="L288" s="171">
        <v>1</v>
      </c>
      <c r="M288" s="179">
        <v>3.5</v>
      </c>
      <c r="N288" s="169" t="s">
        <v>4259</v>
      </c>
    </row>
    <row r="289" spans="1:14">
      <c r="A289" s="23" t="s">
        <v>201</v>
      </c>
      <c r="B289" t="s">
        <v>2647</v>
      </c>
      <c r="C289" s="173" t="s">
        <v>3762</v>
      </c>
      <c r="D289" t="s">
        <v>2649</v>
      </c>
      <c r="E289" s="171">
        <v>1</v>
      </c>
      <c r="F289" s="179">
        <v>4</v>
      </c>
      <c r="G289" s="182" t="s">
        <v>2648</v>
      </c>
      <c r="H289" s="23" t="s">
        <v>201</v>
      </c>
      <c r="I289" t="s">
        <v>4708</v>
      </c>
      <c r="J289" s="173" t="s">
        <v>5796</v>
      </c>
      <c r="K289" t="s">
        <v>4709</v>
      </c>
      <c r="L289" s="171">
        <v>1</v>
      </c>
      <c r="M289" s="179">
        <v>3.5</v>
      </c>
      <c r="N289" s="169" t="s">
        <v>2676</v>
      </c>
    </row>
    <row r="290" spans="1:14">
      <c r="A290" s="23" t="s">
        <v>201</v>
      </c>
      <c r="B290" t="s">
        <v>2650</v>
      </c>
      <c r="C290" s="173" t="s">
        <v>3820</v>
      </c>
      <c r="D290" t="s">
        <v>2651</v>
      </c>
      <c r="E290" s="171">
        <v>1</v>
      </c>
      <c r="F290" s="179">
        <v>4</v>
      </c>
      <c r="G290" s="182" t="s">
        <v>2648</v>
      </c>
      <c r="H290" s="23" t="s">
        <v>201</v>
      </c>
      <c r="I290" t="s">
        <v>4710</v>
      </c>
      <c r="J290" s="173" t="s">
        <v>5785</v>
      </c>
      <c r="K290" t="s">
        <v>4711</v>
      </c>
      <c r="L290" s="171">
        <v>1</v>
      </c>
      <c r="M290" s="179">
        <v>3.5</v>
      </c>
      <c r="N290" s="169" t="s">
        <v>2676</v>
      </c>
    </row>
    <row r="291" spans="1:14">
      <c r="A291" s="23" t="s">
        <v>201</v>
      </c>
      <c r="B291" t="s">
        <v>2652</v>
      </c>
      <c r="C291" s="173" t="s">
        <v>3809</v>
      </c>
      <c r="D291" t="s">
        <v>2653</v>
      </c>
      <c r="E291" s="171">
        <v>1</v>
      </c>
      <c r="F291" s="179">
        <v>4</v>
      </c>
      <c r="G291" s="182" t="s">
        <v>2648</v>
      </c>
      <c r="H291" s="23" t="s">
        <v>201</v>
      </c>
      <c r="I291" t="s">
        <v>4704</v>
      </c>
      <c r="J291" s="173" t="s">
        <v>5794</v>
      </c>
      <c r="K291" t="s">
        <v>4705</v>
      </c>
      <c r="L291" s="171">
        <v>-1</v>
      </c>
      <c r="M291" s="179">
        <v>4</v>
      </c>
      <c r="N291" s="169" t="s">
        <v>2676</v>
      </c>
    </row>
    <row r="292" spans="1:14">
      <c r="A292" s="23" t="s">
        <v>201</v>
      </c>
      <c r="B292" t="s">
        <v>2656</v>
      </c>
      <c r="C292" s="173" t="s">
        <v>3821</v>
      </c>
      <c r="D292" t="s">
        <v>2657</v>
      </c>
      <c r="E292" s="171">
        <v>1</v>
      </c>
      <c r="F292" s="179">
        <v>4</v>
      </c>
      <c r="G292" s="182" t="s">
        <v>2648</v>
      </c>
      <c r="H292" s="23" t="s">
        <v>201</v>
      </c>
      <c r="I292" t="s">
        <v>4706</v>
      </c>
      <c r="J292" s="173" t="s">
        <v>5795</v>
      </c>
      <c r="K292" t="s">
        <v>4707</v>
      </c>
      <c r="L292" s="171">
        <v>-1</v>
      </c>
      <c r="M292" s="179">
        <v>4</v>
      </c>
      <c r="N292" s="169" t="s">
        <v>2676</v>
      </c>
    </row>
    <row r="293" spans="1:14">
      <c r="A293" s="23" t="s">
        <v>201</v>
      </c>
      <c r="B293" t="s">
        <v>2595</v>
      </c>
      <c r="C293" s="173" t="s">
        <v>3807</v>
      </c>
      <c r="D293" t="s">
        <v>2597</v>
      </c>
      <c r="E293" s="171">
        <v>-1</v>
      </c>
      <c r="F293" s="179">
        <v>4</v>
      </c>
      <c r="G293" s="182" t="s">
        <v>2596</v>
      </c>
      <c r="H293" s="23" t="s">
        <v>201</v>
      </c>
      <c r="I293" t="s">
        <v>4635</v>
      </c>
      <c r="J293" s="173" t="s">
        <v>5784</v>
      </c>
      <c r="K293" t="s">
        <v>4637</v>
      </c>
      <c r="L293" s="171">
        <v>-1</v>
      </c>
      <c r="M293" s="179">
        <v>4</v>
      </c>
      <c r="N293" s="169" t="s">
        <v>4636</v>
      </c>
    </row>
    <row r="294" spans="1:14">
      <c r="A294" s="23" t="s">
        <v>201</v>
      </c>
      <c r="B294" t="s">
        <v>2598</v>
      </c>
      <c r="C294" s="173" t="s">
        <v>3808</v>
      </c>
      <c r="D294" t="s">
        <v>2600</v>
      </c>
      <c r="E294" s="171">
        <v>-1</v>
      </c>
      <c r="F294" s="179">
        <v>4</v>
      </c>
      <c r="G294" s="182" t="s">
        <v>2599</v>
      </c>
      <c r="H294" s="23" t="s">
        <v>201</v>
      </c>
      <c r="I294" t="s">
        <v>4656</v>
      </c>
      <c r="J294" s="173" t="s">
        <v>5738</v>
      </c>
      <c r="K294" t="s">
        <v>4479</v>
      </c>
      <c r="L294" s="171">
        <v>1</v>
      </c>
      <c r="M294" s="179">
        <v>4</v>
      </c>
      <c r="N294" s="169" t="s">
        <v>4657</v>
      </c>
    </row>
    <row r="295" spans="1:14">
      <c r="A295" s="23" t="s">
        <v>201</v>
      </c>
      <c r="B295" t="s">
        <v>2601</v>
      </c>
      <c r="C295" s="173" t="s">
        <v>3809</v>
      </c>
      <c r="D295" t="s">
        <v>2603</v>
      </c>
      <c r="E295" s="171">
        <v>-1</v>
      </c>
      <c r="F295" s="179">
        <v>4</v>
      </c>
      <c r="G295" s="182" t="s">
        <v>2602</v>
      </c>
      <c r="H295" s="23" t="s">
        <v>201</v>
      </c>
      <c r="I295" t="s">
        <v>4658</v>
      </c>
      <c r="J295" s="173" t="s">
        <v>5786</v>
      </c>
      <c r="K295" t="s">
        <v>4659</v>
      </c>
      <c r="L295" s="171">
        <v>-1</v>
      </c>
      <c r="M295" s="179">
        <v>4</v>
      </c>
      <c r="N295" s="169" t="s">
        <v>2630</v>
      </c>
    </row>
    <row r="296" spans="1:14">
      <c r="A296" s="23" t="s">
        <v>201</v>
      </c>
      <c r="B296" t="s">
        <v>2618</v>
      </c>
      <c r="C296" s="173" t="s">
        <v>3815</v>
      </c>
      <c r="D296" t="s">
        <v>2620</v>
      </c>
      <c r="E296" s="171">
        <v>1</v>
      </c>
      <c r="F296" s="179">
        <v>4</v>
      </c>
      <c r="G296" s="182" t="s">
        <v>2619</v>
      </c>
      <c r="H296" s="23" t="s">
        <v>201</v>
      </c>
      <c r="I296" t="s">
        <v>4660</v>
      </c>
      <c r="J296" s="173" t="s">
        <v>5787</v>
      </c>
      <c r="K296" t="s">
        <v>4661</v>
      </c>
      <c r="L296" s="171">
        <v>-1</v>
      </c>
      <c r="M296" s="179">
        <v>4</v>
      </c>
      <c r="N296" s="169" t="s">
        <v>2630</v>
      </c>
    </row>
    <row r="297" spans="1:14">
      <c r="A297" s="23" t="s">
        <v>201</v>
      </c>
      <c r="B297" t="s">
        <v>2624</v>
      </c>
      <c r="C297" s="173" t="s">
        <v>3816</v>
      </c>
      <c r="D297" t="s">
        <v>2611</v>
      </c>
      <c r="E297" s="171">
        <v>-1</v>
      </c>
      <c r="F297" s="179">
        <v>4</v>
      </c>
      <c r="G297" s="182" t="s">
        <v>2625</v>
      </c>
      <c r="H297" s="23" t="s">
        <v>201</v>
      </c>
      <c r="I297" t="s">
        <v>4662</v>
      </c>
      <c r="J297" s="173" t="s">
        <v>4070</v>
      </c>
      <c r="K297" t="s">
        <v>4663</v>
      </c>
      <c r="L297" s="171">
        <v>1</v>
      </c>
      <c r="M297" s="179">
        <v>4</v>
      </c>
      <c r="N297" s="169" t="s">
        <v>2636</v>
      </c>
    </row>
    <row r="298" spans="1:14">
      <c r="A298" s="23" t="s">
        <v>201</v>
      </c>
      <c r="B298" t="s">
        <v>2626</v>
      </c>
      <c r="C298" s="173" t="s">
        <v>4072</v>
      </c>
      <c r="D298" t="s">
        <v>2628</v>
      </c>
      <c r="E298" s="171">
        <v>-1</v>
      </c>
      <c r="F298" s="179">
        <v>4</v>
      </c>
      <c r="G298" s="182" t="s">
        <v>2627</v>
      </c>
      <c r="H298" s="23" t="s">
        <v>201</v>
      </c>
      <c r="I298" t="s">
        <v>4666</v>
      </c>
      <c r="J298" s="173" t="s">
        <v>5759</v>
      </c>
      <c r="K298" t="s">
        <v>4668</v>
      </c>
      <c r="L298" s="171">
        <v>1</v>
      </c>
      <c r="M298" s="179">
        <v>4</v>
      </c>
      <c r="N298" s="169" t="s">
        <v>4667</v>
      </c>
    </row>
    <row r="299" spans="1:14">
      <c r="A299" s="23" t="s">
        <v>201</v>
      </c>
      <c r="B299" t="s">
        <v>2629</v>
      </c>
      <c r="C299" s="173" t="s">
        <v>4073</v>
      </c>
      <c r="D299" t="s">
        <v>2631</v>
      </c>
      <c r="E299" s="171">
        <v>-1</v>
      </c>
      <c r="F299" s="179">
        <v>4</v>
      </c>
      <c r="G299" s="182" t="s">
        <v>2630</v>
      </c>
      <c r="H299" s="23" t="s">
        <v>201</v>
      </c>
      <c r="I299" t="s">
        <v>4671</v>
      </c>
      <c r="J299" s="173" t="s">
        <v>3818</v>
      </c>
      <c r="K299" t="s">
        <v>4672</v>
      </c>
      <c r="L299" s="171">
        <v>-1</v>
      </c>
      <c r="M299" s="179">
        <v>4</v>
      </c>
      <c r="N299" s="169" t="s">
        <v>2642</v>
      </c>
    </row>
    <row r="300" spans="1:14">
      <c r="A300" s="23" t="s">
        <v>201</v>
      </c>
      <c r="B300" t="s">
        <v>2632</v>
      </c>
      <c r="C300" s="173" t="s">
        <v>3817</v>
      </c>
      <c r="D300" t="s">
        <v>2634</v>
      </c>
      <c r="E300" s="171">
        <v>1</v>
      </c>
      <c r="F300" s="179">
        <v>4</v>
      </c>
      <c r="G300" s="182" t="s">
        <v>2633</v>
      </c>
      <c r="H300" s="23" t="s">
        <v>201</v>
      </c>
      <c r="I300" t="s">
        <v>4673</v>
      </c>
      <c r="J300" s="173" t="s">
        <v>5790</v>
      </c>
      <c r="K300" t="s">
        <v>4675</v>
      </c>
      <c r="L300" s="171">
        <v>1</v>
      </c>
      <c r="M300" s="179">
        <v>4</v>
      </c>
      <c r="N300" s="169" t="s">
        <v>4506</v>
      </c>
    </row>
    <row r="301" spans="1:14">
      <c r="A301" s="23" t="s">
        <v>201</v>
      </c>
      <c r="B301" t="s">
        <v>2635</v>
      </c>
      <c r="C301" s="173" t="s">
        <v>4074</v>
      </c>
      <c r="D301" t="s">
        <v>2637</v>
      </c>
      <c r="E301" s="171">
        <v>1</v>
      </c>
      <c r="F301" s="179">
        <v>4</v>
      </c>
      <c r="G301" s="182" t="s">
        <v>2636</v>
      </c>
      <c r="H301" s="23" t="s">
        <v>201</v>
      </c>
      <c r="I301" t="s">
        <v>4676</v>
      </c>
      <c r="J301" s="173" t="s">
        <v>5745</v>
      </c>
      <c r="K301" t="s">
        <v>4677</v>
      </c>
      <c r="L301" s="171">
        <v>1</v>
      </c>
      <c r="M301" s="179">
        <v>4</v>
      </c>
      <c r="N301" s="169" t="s">
        <v>4506</v>
      </c>
    </row>
    <row r="302" spans="1:14">
      <c r="A302" s="23" t="s">
        <v>201</v>
      </c>
      <c r="B302" t="s">
        <v>2641</v>
      </c>
      <c r="C302" s="173" t="s">
        <v>3818</v>
      </c>
      <c r="D302" t="s">
        <v>2643</v>
      </c>
      <c r="E302" s="171">
        <v>-1</v>
      </c>
      <c r="F302" s="179">
        <v>4</v>
      </c>
      <c r="G302" s="182" t="s">
        <v>2642</v>
      </c>
      <c r="H302" s="23" t="s">
        <v>201</v>
      </c>
      <c r="I302" t="s">
        <v>4680</v>
      </c>
      <c r="J302" s="173" t="s">
        <v>5791</v>
      </c>
      <c r="K302" t="s">
        <v>4681</v>
      </c>
      <c r="L302" s="171">
        <v>1</v>
      </c>
      <c r="M302" s="179">
        <v>4</v>
      </c>
      <c r="N302" s="169" t="s">
        <v>4506</v>
      </c>
    </row>
    <row r="303" spans="1:14">
      <c r="A303" s="23" t="s">
        <v>201</v>
      </c>
      <c r="B303" t="s">
        <v>2664</v>
      </c>
      <c r="C303" s="173" t="s">
        <v>4078</v>
      </c>
      <c r="D303" t="s">
        <v>2665</v>
      </c>
      <c r="E303" s="171">
        <v>-1</v>
      </c>
      <c r="F303" s="179">
        <v>4</v>
      </c>
      <c r="G303" s="182" t="s">
        <v>2117</v>
      </c>
      <c r="H303" s="23" t="s">
        <v>201</v>
      </c>
      <c r="I303" t="s">
        <v>4682</v>
      </c>
      <c r="J303" s="173" t="s">
        <v>3896</v>
      </c>
      <c r="K303" t="s">
        <v>4683</v>
      </c>
      <c r="L303" s="171">
        <v>1</v>
      </c>
      <c r="M303" s="179">
        <v>4</v>
      </c>
      <c r="N303" s="169" t="s">
        <v>4506</v>
      </c>
    </row>
    <row r="304" spans="1:14">
      <c r="A304" s="23" t="s">
        <v>201</v>
      </c>
      <c r="B304" t="s">
        <v>2669</v>
      </c>
      <c r="C304" s="173" t="s">
        <v>3824</v>
      </c>
      <c r="D304" t="s">
        <v>2671</v>
      </c>
      <c r="E304" s="171">
        <v>1</v>
      </c>
      <c r="F304" s="179">
        <v>4</v>
      </c>
      <c r="G304" s="182" t="s">
        <v>2670</v>
      </c>
      <c r="H304" s="23" t="s">
        <v>201</v>
      </c>
      <c r="I304" t="s">
        <v>4684</v>
      </c>
      <c r="J304" s="173" t="s">
        <v>3812</v>
      </c>
      <c r="K304" t="s">
        <v>4686</v>
      </c>
      <c r="L304" s="171">
        <v>-1</v>
      </c>
      <c r="M304" s="179">
        <v>4</v>
      </c>
      <c r="N304" s="169" t="s">
        <v>4685</v>
      </c>
    </row>
    <row r="305" spans="1:14">
      <c r="A305" s="23" t="s">
        <v>201</v>
      </c>
      <c r="B305" t="s">
        <v>2675</v>
      </c>
      <c r="C305" s="173" t="s">
        <v>4025</v>
      </c>
      <c r="D305" t="s">
        <v>2677</v>
      </c>
      <c r="E305" s="171">
        <v>-1</v>
      </c>
      <c r="F305" s="179">
        <v>4</v>
      </c>
      <c r="G305" s="182" t="s">
        <v>2676</v>
      </c>
      <c r="H305" s="23" t="s">
        <v>201</v>
      </c>
      <c r="I305" t="s">
        <v>4690</v>
      </c>
      <c r="J305" s="173" t="s">
        <v>5792</v>
      </c>
      <c r="K305" t="s">
        <v>4565</v>
      </c>
      <c r="L305" s="171">
        <v>-1</v>
      </c>
      <c r="M305" s="179">
        <v>4</v>
      </c>
      <c r="N305" s="169" t="s">
        <v>4691</v>
      </c>
    </row>
    <row r="306" spans="1:14">
      <c r="A306" s="23" t="s">
        <v>201</v>
      </c>
      <c r="B306" t="s">
        <v>2678</v>
      </c>
      <c r="C306" s="173" t="s">
        <v>4079</v>
      </c>
      <c r="D306" t="s">
        <v>2679</v>
      </c>
      <c r="E306" s="171">
        <v>-1</v>
      </c>
      <c r="F306" s="179">
        <v>4</v>
      </c>
      <c r="G306" s="182" t="s">
        <v>2676</v>
      </c>
      <c r="H306" s="23" t="s">
        <v>201</v>
      </c>
      <c r="I306" t="s">
        <v>4692</v>
      </c>
      <c r="J306" s="173" t="s">
        <v>3832</v>
      </c>
      <c r="K306" t="s">
        <v>4694</v>
      </c>
      <c r="L306" s="171">
        <v>-1</v>
      </c>
      <c r="M306" s="179">
        <v>4</v>
      </c>
      <c r="N306" s="169" t="s">
        <v>4693</v>
      </c>
    </row>
    <row r="307" spans="1:14">
      <c r="A307" s="23" t="s">
        <v>201</v>
      </c>
      <c r="B307" t="s">
        <v>2680</v>
      </c>
      <c r="C307" s="173" t="s">
        <v>4080</v>
      </c>
      <c r="D307" t="s">
        <v>2681</v>
      </c>
      <c r="E307" s="171">
        <v>-1</v>
      </c>
      <c r="F307" s="179">
        <v>4</v>
      </c>
      <c r="G307" s="182" t="s">
        <v>2676</v>
      </c>
      <c r="H307" s="23" t="s">
        <v>201</v>
      </c>
      <c r="I307" t="s">
        <v>4695</v>
      </c>
      <c r="J307" s="173" t="s">
        <v>4120</v>
      </c>
      <c r="K307" t="s">
        <v>4697</v>
      </c>
      <c r="L307" s="171">
        <v>-1</v>
      </c>
      <c r="M307" s="179">
        <v>4</v>
      </c>
      <c r="N307" s="169" t="s">
        <v>4696</v>
      </c>
    </row>
    <row r="308" spans="1:14">
      <c r="A308" s="23" t="s">
        <v>201</v>
      </c>
      <c r="B308" t="s">
        <v>2682</v>
      </c>
      <c r="C308" s="173" t="s">
        <v>3825</v>
      </c>
      <c r="D308" t="s">
        <v>2684</v>
      </c>
      <c r="E308" s="171">
        <v>-1</v>
      </c>
      <c r="F308" s="179">
        <v>4</v>
      </c>
      <c r="G308" s="182" t="s">
        <v>2683</v>
      </c>
      <c r="H308" s="23" t="s">
        <v>201</v>
      </c>
      <c r="I308" t="s">
        <v>4698</v>
      </c>
      <c r="J308" s="173" t="s">
        <v>5793</v>
      </c>
      <c r="K308" t="s">
        <v>4699</v>
      </c>
      <c r="L308" s="171">
        <v>1</v>
      </c>
      <c r="M308" s="179">
        <v>4</v>
      </c>
      <c r="N308" s="169" t="s">
        <v>2670</v>
      </c>
    </row>
    <row r="309" spans="1:14">
      <c r="A309" s="23" t="s">
        <v>201</v>
      </c>
      <c r="B309" t="s">
        <v>2685</v>
      </c>
      <c r="C309" s="173" t="s">
        <v>3704</v>
      </c>
      <c r="D309" t="s">
        <v>2687</v>
      </c>
      <c r="E309" s="171">
        <v>1</v>
      </c>
      <c r="F309" s="179">
        <v>4</v>
      </c>
      <c r="G309" s="182" t="s">
        <v>2686</v>
      </c>
      <c r="H309" s="23" t="s">
        <v>201</v>
      </c>
      <c r="I309" t="s">
        <v>4712</v>
      </c>
      <c r="J309" s="173" t="s">
        <v>5797</v>
      </c>
      <c r="K309" t="s">
        <v>4714</v>
      </c>
      <c r="L309" s="171">
        <v>-1</v>
      </c>
      <c r="M309" s="179">
        <v>4</v>
      </c>
      <c r="N309" s="169" t="s">
        <v>4713</v>
      </c>
    </row>
    <row r="310" spans="1:14">
      <c r="A310" s="23" t="s">
        <v>201</v>
      </c>
      <c r="B310" t="s">
        <v>2691</v>
      </c>
      <c r="C310" s="173" t="s">
        <v>3826</v>
      </c>
      <c r="D310" t="s">
        <v>2692</v>
      </c>
      <c r="E310" s="171">
        <v>-1</v>
      </c>
      <c r="F310" s="179">
        <v>4</v>
      </c>
      <c r="G310" s="182" t="s">
        <v>2587</v>
      </c>
      <c r="H310" s="23" t="s">
        <v>201</v>
      </c>
      <c r="I310" t="s">
        <v>4715</v>
      </c>
      <c r="J310" s="173" t="s">
        <v>5798</v>
      </c>
      <c r="K310" t="s">
        <v>4716</v>
      </c>
      <c r="L310" s="171">
        <v>1</v>
      </c>
      <c r="M310" s="179">
        <v>4</v>
      </c>
      <c r="N310" s="169" t="s">
        <v>2694</v>
      </c>
    </row>
    <row r="311" spans="1:14">
      <c r="A311" s="23" t="s">
        <v>201</v>
      </c>
      <c r="B311" t="s">
        <v>2693</v>
      </c>
      <c r="C311" s="173" t="s">
        <v>4082</v>
      </c>
      <c r="D311" t="s">
        <v>2695</v>
      </c>
      <c r="E311" s="171">
        <v>1</v>
      </c>
      <c r="F311" s="179">
        <v>4</v>
      </c>
      <c r="G311" s="182" t="s">
        <v>2694</v>
      </c>
      <c r="H311" s="23" t="s">
        <v>201</v>
      </c>
      <c r="I311" t="s">
        <v>4717</v>
      </c>
      <c r="J311" s="173" t="s">
        <v>3752</v>
      </c>
      <c r="K311" t="s">
        <v>4401</v>
      </c>
      <c r="L311" s="171">
        <v>-1</v>
      </c>
      <c r="M311" s="179">
        <v>4</v>
      </c>
      <c r="N311" s="169" t="s">
        <v>2697</v>
      </c>
    </row>
    <row r="312" spans="1:14">
      <c r="A312" s="23" t="s">
        <v>201</v>
      </c>
      <c r="B312" t="s">
        <v>2696</v>
      </c>
      <c r="C312" s="173" t="s">
        <v>3752</v>
      </c>
      <c r="D312" t="s">
        <v>2698</v>
      </c>
      <c r="E312" s="171">
        <v>-1</v>
      </c>
      <c r="F312" s="179">
        <v>4</v>
      </c>
      <c r="G312" s="182" t="s">
        <v>2697</v>
      </c>
      <c r="H312" s="23" t="s">
        <v>201</v>
      </c>
      <c r="I312" t="s">
        <v>4721</v>
      </c>
      <c r="J312" s="173" t="s">
        <v>5799</v>
      </c>
      <c r="K312" t="s">
        <v>4723</v>
      </c>
      <c r="L312" s="171">
        <v>-1</v>
      </c>
      <c r="M312" s="179">
        <v>4</v>
      </c>
      <c r="N312" s="169" t="s">
        <v>4722</v>
      </c>
    </row>
    <row r="313" spans="1:14">
      <c r="A313" s="23" t="s">
        <v>201</v>
      </c>
      <c r="B313" t="s">
        <v>2702</v>
      </c>
      <c r="C313" s="173" t="s">
        <v>3828</v>
      </c>
      <c r="D313" t="s">
        <v>2704</v>
      </c>
      <c r="E313" s="171">
        <v>1</v>
      </c>
      <c r="F313" s="179">
        <v>4</v>
      </c>
      <c r="G313" s="182" t="s">
        <v>2703</v>
      </c>
      <c r="H313" s="23" t="s">
        <v>201</v>
      </c>
      <c r="I313" t="s">
        <v>4724</v>
      </c>
      <c r="J313" s="173" t="s">
        <v>3828</v>
      </c>
      <c r="K313" t="s">
        <v>4726</v>
      </c>
      <c r="L313" s="171">
        <v>1</v>
      </c>
      <c r="M313" s="179">
        <v>4</v>
      </c>
      <c r="N313" s="169" t="s">
        <v>4725</v>
      </c>
    </row>
    <row r="314" spans="1:14">
      <c r="A314" s="23" t="s">
        <v>201</v>
      </c>
      <c r="B314" t="s">
        <v>2708</v>
      </c>
      <c r="C314" s="173" t="s">
        <v>3830</v>
      </c>
      <c r="D314" t="s">
        <v>2710</v>
      </c>
      <c r="E314" s="171">
        <v>-1</v>
      </c>
      <c r="F314" s="179">
        <v>4</v>
      </c>
      <c r="G314" s="182" t="s">
        <v>2709</v>
      </c>
      <c r="H314" s="23" t="s">
        <v>201</v>
      </c>
      <c r="I314" t="s">
        <v>4727</v>
      </c>
      <c r="J314" s="173" t="s">
        <v>3751</v>
      </c>
      <c r="K314" t="s">
        <v>4726</v>
      </c>
      <c r="L314" s="171">
        <v>1</v>
      </c>
      <c r="M314" s="179">
        <v>4</v>
      </c>
      <c r="N314" s="169" t="s">
        <v>4725</v>
      </c>
    </row>
    <row r="315" spans="1:14">
      <c r="A315" s="23" t="s">
        <v>201</v>
      </c>
      <c r="B315" t="s">
        <v>2723</v>
      </c>
      <c r="C315" s="173" t="s">
        <v>3834</v>
      </c>
      <c r="D315" t="s">
        <v>2724</v>
      </c>
      <c r="E315" s="171">
        <v>-1</v>
      </c>
      <c r="F315" s="179">
        <v>4</v>
      </c>
      <c r="G315" s="182" t="s">
        <v>2252</v>
      </c>
      <c r="H315" s="23" t="s">
        <v>201</v>
      </c>
      <c r="I315" t="s">
        <v>4730</v>
      </c>
      <c r="J315" s="173" t="s">
        <v>5801</v>
      </c>
      <c r="K315" t="s">
        <v>4312</v>
      </c>
      <c r="L315" s="171">
        <v>-1</v>
      </c>
      <c r="M315" s="179">
        <v>4</v>
      </c>
      <c r="N315" s="169" t="s">
        <v>4731</v>
      </c>
    </row>
    <row r="316" spans="1:14">
      <c r="A316" s="23" t="s">
        <v>201</v>
      </c>
      <c r="B316" t="s">
        <v>2725</v>
      </c>
      <c r="C316" s="173" t="s">
        <v>3835</v>
      </c>
      <c r="D316" t="s">
        <v>2726</v>
      </c>
      <c r="E316" s="171">
        <v>1</v>
      </c>
      <c r="F316" s="179">
        <v>4</v>
      </c>
      <c r="G316" s="182" t="s">
        <v>2252</v>
      </c>
      <c r="H316" s="23" t="s">
        <v>201</v>
      </c>
      <c r="I316" t="s">
        <v>4740</v>
      </c>
      <c r="J316" s="173" t="s">
        <v>5803</v>
      </c>
      <c r="K316" t="s">
        <v>4462</v>
      </c>
      <c r="L316" s="171">
        <v>1</v>
      </c>
      <c r="M316" s="179">
        <v>4</v>
      </c>
      <c r="N316" s="169" t="s">
        <v>4741</v>
      </c>
    </row>
    <row r="317" spans="1:14">
      <c r="A317" s="23" t="s">
        <v>201</v>
      </c>
      <c r="B317" t="s">
        <v>2729</v>
      </c>
      <c r="C317" s="173" t="s">
        <v>3836</v>
      </c>
      <c r="D317" t="s">
        <v>2730</v>
      </c>
      <c r="E317" s="171">
        <v>1</v>
      </c>
      <c r="F317" s="179">
        <v>4</v>
      </c>
      <c r="G317" s="182" t="s">
        <v>2252</v>
      </c>
      <c r="H317" s="23" t="s">
        <v>201</v>
      </c>
      <c r="I317" t="s">
        <v>4742</v>
      </c>
      <c r="J317" s="173" t="s">
        <v>5711</v>
      </c>
      <c r="K317" t="s">
        <v>4743</v>
      </c>
      <c r="L317" s="171">
        <v>1</v>
      </c>
      <c r="M317" s="179">
        <v>4</v>
      </c>
      <c r="N317" s="169" t="s">
        <v>4259</v>
      </c>
    </row>
    <row r="318" spans="1:14">
      <c r="A318" s="23" t="s">
        <v>201</v>
      </c>
      <c r="B318" t="s">
        <v>2731</v>
      </c>
      <c r="C318" s="173" t="s">
        <v>4085</v>
      </c>
      <c r="D318" t="s">
        <v>2732</v>
      </c>
      <c r="E318" s="171">
        <v>-1</v>
      </c>
      <c r="F318" s="179">
        <v>4</v>
      </c>
      <c r="G318" s="182" t="s">
        <v>2252</v>
      </c>
      <c r="H318" s="23" t="s">
        <v>201</v>
      </c>
      <c r="I318" t="s">
        <v>4744</v>
      </c>
      <c r="J318" s="173" t="s">
        <v>5804</v>
      </c>
      <c r="K318" t="s">
        <v>4745</v>
      </c>
      <c r="L318" s="171">
        <v>-1</v>
      </c>
      <c r="M318" s="179">
        <v>4</v>
      </c>
      <c r="N318" s="169" t="s">
        <v>4259</v>
      </c>
    </row>
    <row r="319" spans="1:14">
      <c r="A319" s="23" t="s">
        <v>201</v>
      </c>
      <c r="B319" t="s">
        <v>2735</v>
      </c>
      <c r="C319" s="173" t="s">
        <v>4086</v>
      </c>
      <c r="D319" t="s">
        <v>2736</v>
      </c>
      <c r="E319" s="171">
        <v>1</v>
      </c>
      <c r="F319" s="179">
        <v>4</v>
      </c>
      <c r="G319" s="182" t="s">
        <v>2252</v>
      </c>
      <c r="H319" s="23" t="s">
        <v>201</v>
      </c>
      <c r="I319" t="s">
        <v>4752</v>
      </c>
      <c r="J319" s="173" t="s">
        <v>3858</v>
      </c>
      <c r="K319" t="s">
        <v>4753</v>
      </c>
      <c r="L319" s="171">
        <v>-1</v>
      </c>
      <c r="M319" s="179">
        <v>4</v>
      </c>
      <c r="N319" s="169" t="s">
        <v>4259</v>
      </c>
    </row>
    <row r="320" spans="1:14">
      <c r="A320" s="23" t="s">
        <v>201</v>
      </c>
      <c r="B320" t="s">
        <v>2737</v>
      </c>
      <c r="C320" s="173" t="s">
        <v>4087</v>
      </c>
      <c r="D320" t="s">
        <v>2739</v>
      </c>
      <c r="E320" s="171">
        <v>-1</v>
      </c>
      <c r="F320" s="179">
        <v>4</v>
      </c>
      <c r="G320" s="182" t="s">
        <v>2738</v>
      </c>
      <c r="H320" s="23" t="s">
        <v>201</v>
      </c>
      <c r="I320" t="s">
        <v>4754</v>
      </c>
      <c r="J320" s="173" t="s">
        <v>5805</v>
      </c>
      <c r="K320" t="s">
        <v>4756</v>
      </c>
      <c r="L320" s="171">
        <v>-1</v>
      </c>
      <c r="M320" s="179">
        <v>4</v>
      </c>
      <c r="N320" s="169" t="s">
        <v>4755</v>
      </c>
    </row>
    <row r="321" spans="1:14">
      <c r="A321" s="23" t="s">
        <v>201</v>
      </c>
      <c r="B321" s="197" t="s">
        <v>2740</v>
      </c>
      <c r="C321" s="198" t="s">
        <v>4088</v>
      </c>
      <c r="D321" s="197" t="s">
        <v>2741</v>
      </c>
      <c r="E321" s="199">
        <v>1</v>
      </c>
      <c r="F321" s="200">
        <v>4</v>
      </c>
      <c r="G321" s="371" t="s">
        <v>2252</v>
      </c>
      <c r="H321" s="23" t="s">
        <v>201</v>
      </c>
      <c r="I321" s="204" t="s">
        <v>4633</v>
      </c>
      <c r="J321" s="198" t="s">
        <v>3915</v>
      </c>
      <c r="K321" s="197" t="s">
        <v>4634</v>
      </c>
      <c r="L321" s="199">
        <v>-1</v>
      </c>
      <c r="M321" s="200">
        <v>4</v>
      </c>
      <c r="N321" s="220" t="s">
        <v>4445</v>
      </c>
    </row>
    <row r="322" spans="1:14">
      <c r="A322" s="23" t="s">
        <v>2068</v>
      </c>
      <c r="B322" t="s">
        <v>2608</v>
      </c>
      <c r="C322" s="173" t="s">
        <v>3812</v>
      </c>
      <c r="D322" t="s">
        <v>2756</v>
      </c>
      <c r="E322" s="171">
        <v>1</v>
      </c>
      <c r="F322" s="179">
        <v>1</v>
      </c>
      <c r="G322" s="184" t="s">
        <v>2605</v>
      </c>
      <c r="H322" s="23" t="s">
        <v>2068</v>
      </c>
      <c r="I322" t="s">
        <v>4642</v>
      </c>
      <c r="J322" s="173" t="s">
        <v>3800</v>
      </c>
      <c r="K322" t="s">
        <v>4774</v>
      </c>
      <c r="L322" s="171">
        <v>1</v>
      </c>
      <c r="M322" s="179">
        <v>1</v>
      </c>
      <c r="N322" s="195" t="s">
        <v>4639</v>
      </c>
    </row>
    <row r="323" spans="1:14">
      <c r="A323" s="23" t="s">
        <v>2068</v>
      </c>
      <c r="B323" t="s">
        <v>2612</v>
      </c>
      <c r="C323" s="173" t="s">
        <v>3800</v>
      </c>
      <c r="D323" t="s">
        <v>2758</v>
      </c>
      <c r="E323" s="171">
        <v>1</v>
      </c>
      <c r="F323" s="179">
        <v>1</v>
      </c>
      <c r="G323" s="184" t="s">
        <v>2605</v>
      </c>
      <c r="H323" s="23" t="s">
        <v>2068</v>
      </c>
      <c r="I323" t="s">
        <v>4646</v>
      </c>
      <c r="J323" s="173" t="s">
        <v>3770</v>
      </c>
      <c r="K323" t="s">
        <v>4776</v>
      </c>
      <c r="L323" s="171">
        <v>1</v>
      </c>
      <c r="M323" s="179">
        <v>1</v>
      </c>
      <c r="N323" s="195" t="s">
        <v>4639</v>
      </c>
    </row>
    <row r="324" spans="1:14">
      <c r="A324" s="23" t="s">
        <v>2068</v>
      </c>
      <c r="B324" t="s">
        <v>2614</v>
      </c>
      <c r="C324" s="173" t="s">
        <v>3814</v>
      </c>
      <c r="D324" t="s">
        <v>2759</v>
      </c>
      <c r="E324" s="171">
        <v>1</v>
      </c>
      <c r="F324" s="179">
        <v>1</v>
      </c>
      <c r="G324" s="184" t="s">
        <v>2605</v>
      </c>
      <c r="H324" s="23" t="s">
        <v>2068</v>
      </c>
      <c r="I324" t="s">
        <v>4648</v>
      </c>
      <c r="J324" s="173" t="s">
        <v>5779</v>
      </c>
      <c r="K324" t="s">
        <v>4777</v>
      </c>
      <c r="L324" s="171">
        <v>1</v>
      </c>
      <c r="M324" s="179">
        <v>1</v>
      </c>
      <c r="N324" s="195" t="s">
        <v>4639</v>
      </c>
    </row>
    <row r="325" spans="1:14">
      <c r="A325" s="23" t="s">
        <v>2068</v>
      </c>
      <c r="B325" t="s">
        <v>2604</v>
      </c>
      <c r="C325" s="173" t="s">
        <v>3810</v>
      </c>
      <c r="D325" t="s">
        <v>2754</v>
      </c>
      <c r="E325" s="171">
        <v>1</v>
      </c>
      <c r="F325" s="179">
        <v>2</v>
      </c>
      <c r="G325" s="184" t="s">
        <v>2605</v>
      </c>
      <c r="H325" s="23" t="s">
        <v>2068</v>
      </c>
      <c r="I325" t="s">
        <v>4650</v>
      </c>
      <c r="J325" s="173" t="s">
        <v>5785</v>
      </c>
      <c r="K325" t="s">
        <v>4778</v>
      </c>
      <c r="L325" s="171">
        <v>1</v>
      </c>
      <c r="M325" s="179">
        <v>1</v>
      </c>
      <c r="N325" s="195" t="s">
        <v>4639</v>
      </c>
    </row>
    <row r="326" spans="1:14">
      <c r="A326" s="23" t="s">
        <v>2068</v>
      </c>
      <c r="B326" t="s">
        <v>2606</v>
      </c>
      <c r="C326" s="173" t="s">
        <v>3811</v>
      </c>
      <c r="D326" t="s">
        <v>2755</v>
      </c>
      <c r="E326" s="171">
        <v>1</v>
      </c>
      <c r="F326" s="179">
        <v>2</v>
      </c>
      <c r="G326" s="184" t="s">
        <v>2605</v>
      </c>
      <c r="H326" s="23" t="s">
        <v>2068</v>
      </c>
      <c r="I326" t="s">
        <v>4654</v>
      </c>
      <c r="J326" s="173" t="s">
        <v>5710</v>
      </c>
      <c r="K326" t="s">
        <v>4780</v>
      </c>
      <c r="L326" s="171">
        <v>1</v>
      </c>
      <c r="M326" s="179">
        <v>1</v>
      </c>
      <c r="N326" s="195" t="s">
        <v>4639</v>
      </c>
    </row>
    <row r="327" spans="1:14">
      <c r="A327" s="23" t="s">
        <v>2068</v>
      </c>
      <c r="B327" t="s">
        <v>2610</v>
      </c>
      <c r="C327" s="173" t="s">
        <v>3813</v>
      </c>
      <c r="D327" t="s">
        <v>2757</v>
      </c>
      <c r="E327" s="171">
        <v>1</v>
      </c>
      <c r="F327" s="179">
        <v>2</v>
      </c>
      <c r="G327" s="184" t="s">
        <v>2605</v>
      </c>
      <c r="H327" s="23" t="s">
        <v>2068</v>
      </c>
      <c r="I327" t="s">
        <v>4638</v>
      </c>
      <c r="J327" s="173" t="s">
        <v>3730</v>
      </c>
      <c r="K327" t="s">
        <v>4772</v>
      </c>
      <c r="L327" s="171">
        <v>1</v>
      </c>
      <c r="M327" s="179">
        <v>2</v>
      </c>
      <c r="N327" s="195" t="s">
        <v>4639</v>
      </c>
    </row>
    <row r="328" spans="1:14">
      <c r="A328" s="23" t="s">
        <v>2068</v>
      </c>
      <c r="B328" t="s">
        <v>2616</v>
      </c>
      <c r="C328" s="173" t="s">
        <v>3800</v>
      </c>
      <c r="D328" t="s">
        <v>2760</v>
      </c>
      <c r="E328" s="171">
        <v>1</v>
      </c>
      <c r="F328" s="179">
        <v>2</v>
      </c>
      <c r="G328" s="184" t="s">
        <v>2605</v>
      </c>
      <c r="H328" s="23" t="s">
        <v>2068</v>
      </c>
      <c r="I328" t="s">
        <v>4640</v>
      </c>
      <c r="J328" s="173" t="s">
        <v>3748</v>
      </c>
      <c r="K328" t="s">
        <v>4773</v>
      </c>
      <c r="L328" s="171">
        <v>1</v>
      </c>
      <c r="M328" s="179">
        <v>2</v>
      </c>
      <c r="N328" s="195" t="s">
        <v>4639</v>
      </c>
    </row>
    <row r="329" spans="1:14">
      <c r="A329" s="23" t="s">
        <v>2068</v>
      </c>
      <c r="B329" t="s">
        <v>2714</v>
      </c>
      <c r="C329" s="173" t="s">
        <v>3831</v>
      </c>
      <c r="D329" t="s">
        <v>3005</v>
      </c>
      <c r="E329" s="171">
        <v>1</v>
      </c>
      <c r="F329" s="179">
        <v>2</v>
      </c>
      <c r="G329" s="184" t="s">
        <v>2715</v>
      </c>
      <c r="H329" s="23" t="s">
        <v>2068</v>
      </c>
      <c r="I329" t="s">
        <v>4644</v>
      </c>
      <c r="J329" s="173" t="s">
        <v>3761</v>
      </c>
      <c r="K329" t="s">
        <v>4775</v>
      </c>
      <c r="L329" s="171">
        <v>1</v>
      </c>
      <c r="M329" s="179">
        <v>2</v>
      </c>
      <c r="N329" s="195" t="s">
        <v>4639</v>
      </c>
    </row>
    <row r="330" spans="1:14">
      <c r="A330" s="23" t="s">
        <v>2068</v>
      </c>
      <c r="B330" t="s">
        <v>2672</v>
      </c>
      <c r="C330" s="173" t="s">
        <v>3760</v>
      </c>
      <c r="D330" t="s">
        <v>2928</v>
      </c>
      <c r="E330" s="171">
        <v>-1</v>
      </c>
      <c r="F330" s="179">
        <v>2.5</v>
      </c>
      <c r="G330" s="182" t="s">
        <v>2673</v>
      </c>
      <c r="H330" s="23" t="s">
        <v>2068</v>
      </c>
      <c r="I330" t="s">
        <v>4652</v>
      </c>
      <c r="J330" s="173" t="s">
        <v>3804</v>
      </c>
      <c r="K330" t="s">
        <v>4779</v>
      </c>
      <c r="L330" s="171">
        <v>1</v>
      </c>
      <c r="M330" s="179">
        <v>2</v>
      </c>
      <c r="N330" s="195" t="s">
        <v>4639</v>
      </c>
    </row>
    <row r="331" spans="1:14">
      <c r="A331" s="23" t="s">
        <v>2068</v>
      </c>
      <c r="B331" t="s">
        <v>2727</v>
      </c>
      <c r="C331" s="173" t="s">
        <v>4084</v>
      </c>
      <c r="D331" t="s">
        <v>3053</v>
      </c>
      <c r="E331" s="171">
        <v>1</v>
      </c>
      <c r="F331" s="179">
        <v>2.5</v>
      </c>
      <c r="G331" s="182" t="s">
        <v>2252</v>
      </c>
      <c r="H331" s="23" t="s">
        <v>2068</v>
      </c>
      <c r="I331" t="s">
        <v>4687</v>
      </c>
      <c r="J331" s="173" t="s">
        <v>4097</v>
      </c>
      <c r="K331" t="s">
        <v>4890</v>
      </c>
      <c r="L331" s="171">
        <v>1</v>
      </c>
      <c r="M331" s="179">
        <v>2.5</v>
      </c>
      <c r="N331" s="169" t="s">
        <v>4688</v>
      </c>
    </row>
    <row r="332" spans="1:14">
      <c r="A332" s="23" t="s">
        <v>2068</v>
      </c>
      <c r="B332" t="s">
        <v>2598</v>
      </c>
      <c r="C332" s="173" t="s">
        <v>3808</v>
      </c>
      <c r="D332" t="s">
        <v>2749</v>
      </c>
      <c r="E332" s="171">
        <v>-1</v>
      </c>
      <c r="F332" s="179">
        <v>3</v>
      </c>
      <c r="G332" s="182" t="s">
        <v>2599</v>
      </c>
      <c r="H332" s="23" t="s">
        <v>2068</v>
      </c>
      <c r="I332" t="s">
        <v>4700</v>
      </c>
      <c r="J332" s="173" t="s">
        <v>3715</v>
      </c>
      <c r="K332" t="s">
        <v>4959</v>
      </c>
      <c r="L332" s="171">
        <v>-1</v>
      </c>
      <c r="M332" s="179">
        <v>2.5</v>
      </c>
      <c r="N332" s="169" t="s">
        <v>4701</v>
      </c>
    </row>
    <row r="333" spans="1:14">
      <c r="A333" s="23" t="s">
        <v>2068</v>
      </c>
      <c r="B333" t="s">
        <v>2624</v>
      </c>
      <c r="C333" s="173" t="s">
        <v>3816</v>
      </c>
      <c r="D333" t="s">
        <v>2775</v>
      </c>
      <c r="E333" s="171">
        <v>-1</v>
      </c>
      <c r="F333" s="179">
        <v>3</v>
      </c>
      <c r="G333" s="182" t="s">
        <v>2625</v>
      </c>
      <c r="H333" s="23" t="s">
        <v>2068</v>
      </c>
      <c r="I333" t="s">
        <v>4703</v>
      </c>
      <c r="J333" s="173" t="s">
        <v>3760</v>
      </c>
      <c r="K333" t="s">
        <v>4959</v>
      </c>
      <c r="L333" s="171">
        <v>-1</v>
      </c>
      <c r="M333" s="179">
        <v>2.5</v>
      </c>
      <c r="N333" s="169" t="s">
        <v>4701</v>
      </c>
    </row>
    <row r="334" spans="1:14">
      <c r="A334" s="23" t="s">
        <v>2068</v>
      </c>
      <c r="B334" t="s">
        <v>2635</v>
      </c>
      <c r="C334" s="173" t="s">
        <v>4074</v>
      </c>
      <c r="D334" t="s">
        <v>2818</v>
      </c>
      <c r="E334" s="171">
        <v>1</v>
      </c>
      <c r="F334" s="179">
        <v>3</v>
      </c>
      <c r="G334" s="182" t="s">
        <v>2636</v>
      </c>
      <c r="H334" s="23" t="s">
        <v>2068</v>
      </c>
      <c r="I334" t="s">
        <v>4738</v>
      </c>
      <c r="J334" s="173" t="s">
        <v>3858</v>
      </c>
      <c r="K334" t="s">
        <v>5042</v>
      </c>
      <c r="L334" s="171">
        <v>-1</v>
      </c>
      <c r="M334" s="179">
        <v>2.5</v>
      </c>
      <c r="N334" s="195" t="s">
        <v>4739</v>
      </c>
    </row>
    <row r="335" spans="1:14">
      <c r="A335" s="23" t="s">
        <v>2068</v>
      </c>
      <c r="B335" t="s">
        <v>2644</v>
      </c>
      <c r="C335" s="173" t="s">
        <v>3819</v>
      </c>
      <c r="D335" t="s">
        <v>2850</v>
      </c>
      <c r="E335" s="171">
        <v>-1</v>
      </c>
      <c r="F335" s="179">
        <v>3</v>
      </c>
      <c r="G335" s="182" t="s">
        <v>2645</v>
      </c>
      <c r="H335" s="23" t="s">
        <v>2068</v>
      </c>
      <c r="I335" t="s">
        <v>4635</v>
      </c>
      <c r="J335" s="173" t="s">
        <v>5784</v>
      </c>
      <c r="K335" t="s">
        <v>4766</v>
      </c>
      <c r="L335" s="171">
        <v>-1</v>
      </c>
      <c r="M335" s="179">
        <v>3</v>
      </c>
      <c r="N335" s="169" t="s">
        <v>4636</v>
      </c>
    </row>
    <row r="336" spans="1:14">
      <c r="A336" s="23" t="s">
        <v>2068</v>
      </c>
      <c r="B336" t="s">
        <v>2654</v>
      </c>
      <c r="C336" s="173" t="s">
        <v>4076</v>
      </c>
      <c r="D336" t="s">
        <v>2858</v>
      </c>
      <c r="E336" s="171">
        <v>1</v>
      </c>
      <c r="F336" s="179">
        <v>3</v>
      </c>
      <c r="G336" s="182" t="s">
        <v>2648</v>
      </c>
      <c r="H336" s="23" t="s">
        <v>2068</v>
      </c>
      <c r="I336" t="s">
        <v>4662</v>
      </c>
      <c r="J336" s="173" t="s">
        <v>4070</v>
      </c>
      <c r="K336" t="s">
        <v>4835</v>
      </c>
      <c r="L336" s="171">
        <v>1</v>
      </c>
      <c r="M336" s="179">
        <v>3</v>
      </c>
      <c r="N336" s="169" t="s">
        <v>2636</v>
      </c>
    </row>
    <row r="337" spans="1:14">
      <c r="A337" s="23" t="s">
        <v>2068</v>
      </c>
      <c r="B337" t="s">
        <v>2658</v>
      </c>
      <c r="C337" s="173" t="s">
        <v>4077</v>
      </c>
      <c r="D337" t="s">
        <v>2861</v>
      </c>
      <c r="E337" s="171">
        <v>1</v>
      </c>
      <c r="F337" s="179">
        <v>3.5</v>
      </c>
      <c r="G337" s="182" t="s">
        <v>2659</v>
      </c>
      <c r="H337" s="23" t="s">
        <v>2068</v>
      </c>
      <c r="I337" t="s">
        <v>4836</v>
      </c>
      <c r="J337" s="173" t="s">
        <v>5822</v>
      </c>
      <c r="K337" t="s">
        <v>4838</v>
      </c>
      <c r="L337" s="171">
        <v>-1</v>
      </c>
      <c r="M337" s="179">
        <v>3</v>
      </c>
      <c r="N337" s="169" t="s">
        <v>4837</v>
      </c>
    </row>
    <row r="338" spans="1:14">
      <c r="A338" s="23" t="s">
        <v>2068</v>
      </c>
      <c r="B338" t="s">
        <v>2842</v>
      </c>
      <c r="C338" s="173" t="s">
        <v>3860</v>
      </c>
      <c r="D338" t="s">
        <v>2844</v>
      </c>
      <c r="E338" s="171">
        <v>1</v>
      </c>
      <c r="F338" s="179">
        <v>4</v>
      </c>
      <c r="G338" s="182" t="s">
        <v>2843</v>
      </c>
      <c r="H338" s="23" t="s">
        <v>2068</v>
      </c>
      <c r="I338" t="s">
        <v>4664</v>
      </c>
      <c r="J338" s="173" t="s">
        <v>5788</v>
      </c>
      <c r="K338" t="s">
        <v>4842</v>
      </c>
      <c r="L338" s="171">
        <v>-1</v>
      </c>
      <c r="M338" s="179">
        <v>3</v>
      </c>
      <c r="N338" s="169" t="s">
        <v>2418</v>
      </c>
    </row>
    <row r="339" spans="1:14">
      <c r="A339" s="23" t="s">
        <v>2068</v>
      </c>
      <c r="B339" t="s">
        <v>2845</v>
      </c>
      <c r="C339" s="173" t="s">
        <v>3861</v>
      </c>
      <c r="D339" t="s">
        <v>2847</v>
      </c>
      <c r="E339" s="171">
        <v>-1</v>
      </c>
      <c r="F339" s="179">
        <v>4</v>
      </c>
      <c r="G339" s="182" t="s">
        <v>2846</v>
      </c>
      <c r="H339" s="23" t="s">
        <v>2068</v>
      </c>
      <c r="I339" t="s">
        <v>4673</v>
      </c>
      <c r="J339" s="173" t="s">
        <v>5790</v>
      </c>
      <c r="K339" t="s">
        <v>4881</v>
      </c>
      <c r="L339" s="171">
        <v>1</v>
      </c>
      <c r="M339" s="179">
        <v>3</v>
      </c>
      <c r="N339" s="169" t="s">
        <v>4506</v>
      </c>
    </row>
    <row r="340" spans="1:14">
      <c r="A340" s="23" t="s">
        <v>2068</v>
      </c>
      <c r="B340" t="s">
        <v>2848</v>
      </c>
      <c r="C340" s="173" t="s">
        <v>3808</v>
      </c>
      <c r="D340" t="s">
        <v>2849</v>
      </c>
      <c r="E340" s="171">
        <v>-1</v>
      </c>
      <c r="F340" s="179">
        <v>4</v>
      </c>
      <c r="G340" s="182" t="s">
        <v>2846</v>
      </c>
      <c r="H340" s="23" t="s">
        <v>2068</v>
      </c>
      <c r="I340" t="s">
        <v>4684</v>
      </c>
      <c r="J340" s="173" t="s">
        <v>3812</v>
      </c>
      <c r="K340" t="s">
        <v>4885</v>
      </c>
      <c r="L340" s="171">
        <v>-1</v>
      </c>
      <c r="M340" s="179">
        <v>3</v>
      </c>
      <c r="N340" s="169" t="s">
        <v>4685</v>
      </c>
    </row>
    <row r="341" spans="1:14">
      <c r="A341" s="23" t="s">
        <v>2068</v>
      </c>
      <c r="B341" t="s">
        <v>2851</v>
      </c>
      <c r="C341" s="173" t="s">
        <v>4097</v>
      </c>
      <c r="D341" t="s">
        <v>2852</v>
      </c>
      <c r="E341" s="171">
        <v>1</v>
      </c>
      <c r="F341" s="179">
        <v>4</v>
      </c>
      <c r="G341" s="182" t="s">
        <v>2645</v>
      </c>
      <c r="H341" s="23" t="s">
        <v>2068</v>
      </c>
      <c r="I341" t="s">
        <v>4692</v>
      </c>
      <c r="J341" s="173" t="s">
        <v>3832</v>
      </c>
      <c r="K341" t="s">
        <v>4915</v>
      </c>
      <c r="L341" s="171">
        <v>-1</v>
      </c>
      <c r="M341" s="179">
        <v>3</v>
      </c>
      <c r="N341" s="169" t="s">
        <v>4693</v>
      </c>
    </row>
    <row r="342" spans="1:14">
      <c r="A342" s="23" t="s">
        <v>2068</v>
      </c>
      <c r="B342" t="s">
        <v>2647</v>
      </c>
      <c r="C342" s="173" t="s">
        <v>3762</v>
      </c>
      <c r="D342" t="s">
        <v>2853</v>
      </c>
      <c r="E342" s="171">
        <v>1</v>
      </c>
      <c r="F342" s="179">
        <v>4</v>
      </c>
      <c r="G342" s="182" t="s">
        <v>2648</v>
      </c>
      <c r="H342" s="23" t="s">
        <v>2068</v>
      </c>
      <c r="I342" t="s">
        <v>4937</v>
      </c>
      <c r="J342" s="173" t="s">
        <v>3871</v>
      </c>
      <c r="K342" t="s">
        <v>4938</v>
      </c>
      <c r="L342" s="171">
        <v>-1</v>
      </c>
      <c r="M342" s="179">
        <v>3</v>
      </c>
      <c r="N342" s="169" t="s">
        <v>2900</v>
      </c>
    </row>
    <row r="343" spans="1:14">
      <c r="A343" s="23" t="s">
        <v>2068</v>
      </c>
      <c r="B343" t="s">
        <v>2854</v>
      </c>
      <c r="C343" s="173" t="s">
        <v>3862</v>
      </c>
      <c r="D343" t="s">
        <v>2855</v>
      </c>
      <c r="E343" s="171">
        <v>1</v>
      </c>
      <c r="F343" s="179">
        <v>4</v>
      </c>
      <c r="G343" s="182" t="s">
        <v>2648</v>
      </c>
      <c r="H343" s="23" t="s">
        <v>2068</v>
      </c>
      <c r="I343" t="s">
        <v>4698</v>
      </c>
      <c r="J343" s="173" t="s">
        <v>5793</v>
      </c>
      <c r="K343" t="s">
        <v>4939</v>
      </c>
      <c r="L343" s="171">
        <v>1</v>
      </c>
      <c r="M343" s="179">
        <v>3</v>
      </c>
      <c r="N343" s="169" t="s">
        <v>2670</v>
      </c>
    </row>
    <row r="344" spans="1:14">
      <c r="A344" s="23" t="s">
        <v>2068</v>
      </c>
      <c r="B344" t="s">
        <v>2650</v>
      </c>
      <c r="C344" s="173" t="s">
        <v>3820</v>
      </c>
      <c r="D344" t="s">
        <v>2856</v>
      </c>
      <c r="E344" s="171">
        <v>1</v>
      </c>
      <c r="F344" s="179">
        <v>4</v>
      </c>
      <c r="G344" s="182" t="s">
        <v>2648</v>
      </c>
      <c r="H344" s="23" t="s">
        <v>2068</v>
      </c>
      <c r="I344" t="s">
        <v>4704</v>
      </c>
      <c r="J344" s="173" t="s">
        <v>5794</v>
      </c>
      <c r="K344" t="s">
        <v>4971</v>
      </c>
      <c r="L344" s="171">
        <v>-1</v>
      </c>
      <c r="M344" s="179">
        <v>3</v>
      </c>
      <c r="N344" s="169" t="s">
        <v>2676</v>
      </c>
    </row>
    <row r="345" spans="1:14">
      <c r="A345" s="23" t="s">
        <v>2068</v>
      </c>
      <c r="B345" t="s">
        <v>2652</v>
      </c>
      <c r="C345" s="173" t="s">
        <v>3809</v>
      </c>
      <c r="D345" t="s">
        <v>2857</v>
      </c>
      <c r="E345" s="171">
        <v>1</v>
      </c>
      <c r="F345" s="179">
        <v>4</v>
      </c>
      <c r="G345" s="182" t="s">
        <v>2648</v>
      </c>
      <c r="H345" s="23" t="s">
        <v>2068</v>
      </c>
      <c r="I345" t="s">
        <v>4706</v>
      </c>
      <c r="J345" s="173" t="s">
        <v>5795</v>
      </c>
      <c r="K345" t="s">
        <v>4972</v>
      </c>
      <c r="L345" s="171">
        <v>-1</v>
      </c>
      <c r="M345" s="179">
        <v>3</v>
      </c>
      <c r="N345" s="169" t="s">
        <v>2676</v>
      </c>
    </row>
    <row r="346" spans="1:14">
      <c r="A346" s="23" t="s">
        <v>2068</v>
      </c>
      <c r="B346" t="s">
        <v>2859</v>
      </c>
      <c r="C346" s="173" t="s">
        <v>4098</v>
      </c>
      <c r="D346" t="s">
        <v>2860</v>
      </c>
      <c r="E346" s="171">
        <v>1</v>
      </c>
      <c r="F346" s="179">
        <v>4</v>
      </c>
      <c r="G346" s="182" t="s">
        <v>2648</v>
      </c>
      <c r="H346" s="23" t="s">
        <v>2068</v>
      </c>
      <c r="I346" t="s">
        <v>5017</v>
      </c>
      <c r="J346" s="173" t="s">
        <v>3722</v>
      </c>
      <c r="K346" t="s">
        <v>5018</v>
      </c>
      <c r="L346" s="171">
        <v>-1</v>
      </c>
      <c r="M346" s="179">
        <v>3</v>
      </c>
      <c r="N346" s="169" t="s">
        <v>2587</v>
      </c>
    </row>
    <row r="347" spans="1:14">
      <c r="A347" s="23" t="s">
        <v>2068</v>
      </c>
      <c r="B347" t="s">
        <v>2899</v>
      </c>
      <c r="C347" s="173" t="s">
        <v>3871</v>
      </c>
      <c r="D347" t="s">
        <v>2901</v>
      </c>
      <c r="E347" s="171">
        <v>-1</v>
      </c>
      <c r="F347" s="179">
        <v>3</v>
      </c>
      <c r="G347" s="182" t="s">
        <v>2900</v>
      </c>
      <c r="H347" s="23" t="s">
        <v>2068</v>
      </c>
      <c r="I347" t="s">
        <v>4721</v>
      </c>
      <c r="J347" s="173" t="s">
        <v>5799</v>
      </c>
      <c r="K347" t="s">
        <v>5029</v>
      </c>
      <c r="L347" s="171">
        <v>-1</v>
      </c>
      <c r="M347" s="179">
        <v>3</v>
      </c>
      <c r="N347" s="169" t="s">
        <v>4722</v>
      </c>
    </row>
    <row r="348" spans="1:14">
      <c r="A348" s="23" t="s">
        <v>2068</v>
      </c>
      <c r="B348" t="s">
        <v>2666</v>
      </c>
      <c r="C348" s="173" t="s">
        <v>3823</v>
      </c>
      <c r="D348" t="s">
        <v>2902</v>
      </c>
      <c r="E348" s="171">
        <v>1</v>
      </c>
      <c r="F348" s="179">
        <v>3</v>
      </c>
      <c r="G348" s="182" t="s">
        <v>2667</v>
      </c>
      <c r="H348" s="23" t="s">
        <v>2068</v>
      </c>
      <c r="I348" t="s">
        <v>4724</v>
      </c>
      <c r="J348" s="173" t="s">
        <v>3828</v>
      </c>
      <c r="K348" t="s">
        <v>5030</v>
      </c>
      <c r="L348" s="171">
        <v>1</v>
      </c>
      <c r="M348" s="179">
        <v>3</v>
      </c>
      <c r="N348" s="169" t="s">
        <v>4725</v>
      </c>
    </row>
    <row r="349" spans="1:14">
      <c r="A349" s="23" t="s">
        <v>2068</v>
      </c>
      <c r="B349" t="s">
        <v>2896</v>
      </c>
      <c r="C349" s="173" t="s">
        <v>4101</v>
      </c>
      <c r="D349" t="s">
        <v>2897</v>
      </c>
      <c r="E349" s="171">
        <v>-1</v>
      </c>
      <c r="F349" s="179">
        <v>3.5</v>
      </c>
      <c r="G349" s="182" t="s">
        <v>2117</v>
      </c>
      <c r="H349" s="23" t="s">
        <v>2068</v>
      </c>
      <c r="I349" t="s">
        <v>4727</v>
      </c>
      <c r="J349" s="173" t="s">
        <v>3751</v>
      </c>
      <c r="K349" t="s">
        <v>5030</v>
      </c>
      <c r="L349" s="171">
        <v>1</v>
      </c>
      <c r="M349" s="179">
        <v>3</v>
      </c>
      <c r="N349" s="169" t="s">
        <v>4725</v>
      </c>
    </row>
    <row r="350" spans="1:14">
      <c r="A350" s="23" t="s">
        <v>2068</v>
      </c>
      <c r="B350" t="s">
        <v>2664</v>
      </c>
      <c r="C350" s="173" t="s">
        <v>4078</v>
      </c>
      <c r="D350" t="s">
        <v>2898</v>
      </c>
      <c r="E350" s="171">
        <v>-1</v>
      </c>
      <c r="F350" s="179">
        <v>4</v>
      </c>
      <c r="G350" s="182" t="s">
        <v>2117</v>
      </c>
      <c r="H350" s="23" t="s">
        <v>2068</v>
      </c>
      <c r="I350" t="s">
        <v>4730</v>
      </c>
      <c r="J350" s="173" t="s">
        <v>5801</v>
      </c>
      <c r="K350" t="s">
        <v>5034</v>
      </c>
      <c r="L350" s="171">
        <v>-1</v>
      </c>
      <c r="M350" s="179">
        <v>3</v>
      </c>
      <c r="N350" s="169" t="s">
        <v>4731</v>
      </c>
    </row>
    <row r="351" spans="1:14">
      <c r="A351" s="23" t="s">
        <v>2068</v>
      </c>
      <c r="B351" t="s">
        <v>2669</v>
      </c>
      <c r="C351" s="173" t="s">
        <v>3824</v>
      </c>
      <c r="D351" t="s">
        <v>2903</v>
      </c>
      <c r="E351" s="171">
        <v>1</v>
      </c>
      <c r="F351" s="179">
        <v>3</v>
      </c>
      <c r="G351" s="182" t="s">
        <v>2670</v>
      </c>
      <c r="H351" s="23" t="s">
        <v>2068</v>
      </c>
      <c r="I351" t="s">
        <v>5051</v>
      </c>
      <c r="J351" s="173" t="s">
        <v>5865</v>
      </c>
      <c r="K351" t="s">
        <v>5053</v>
      </c>
      <c r="L351" s="171">
        <v>-1</v>
      </c>
      <c r="M351" s="179">
        <v>3</v>
      </c>
      <c r="N351" s="169" t="s">
        <v>5052</v>
      </c>
    </row>
    <row r="352" spans="1:14">
      <c r="A352" s="23" t="s">
        <v>2068</v>
      </c>
      <c r="B352" t="s">
        <v>2922</v>
      </c>
      <c r="C352" s="173" t="s">
        <v>4104</v>
      </c>
      <c r="D352" t="s">
        <v>2924</v>
      </c>
      <c r="E352" s="171">
        <v>-1</v>
      </c>
      <c r="F352" s="179">
        <v>3</v>
      </c>
      <c r="G352" s="182" t="s">
        <v>2923</v>
      </c>
      <c r="H352" s="23" t="s">
        <v>2068</v>
      </c>
      <c r="I352" t="s">
        <v>4744</v>
      </c>
      <c r="J352" s="173" t="s">
        <v>5804</v>
      </c>
      <c r="K352" t="s">
        <v>5068</v>
      </c>
      <c r="L352" s="171">
        <v>-1</v>
      </c>
      <c r="M352" s="179">
        <v>3</v>
      </c>
      <c r="N352" s="169" t="s">
        <v>4259</v>
      </c>
    </row>
    <row r="353" spans="1:14">
      <c r="A353" s="23" t="s">
        <v>2068</v>
      </c>
      <c r="B353" t="s">
        <v>2675</v>
      </c>
      <c r="C353" s="173" t="s">
        <v>4025</v>
      </c>
      <c r="D353" t="s">
        <v>2939</v>
      </c>
      <c r="E353" s="171">
        <v>-1</v>
      </c>
      <c r="F353" s="179">
        <v>3</v>
      </c>
      <c r="G353" s="182" t="s">
        <v>2676</v>
      </c>
      <c r="H353" s="23" t="s">
        <v>2068</v>
      </c>
      <c r="I353" t="s">
        <v>4746</v>
      </c>
      <c r="J353" s="173" t="s">
        <v>3765</v>
      </c>
      <c r="K353" t="s">
        <v>5071</v>
      </c>
      <c r="L353" s="171">
        <v>-1</v>
      </c>
      <c r="M353" s="179">
        <v>3</v>
      </c>
      <c r="N353" s="169" t="s">
        <v>4259</v>
      </c>
    </row>
    <row r="354" spans="1:14">
      <c r="A354" s="23" t="s">
        <v>2068</v>
      </c>
      <c r="B354" t="s">
        <v>2678</v>
      </c>
      <c r="C354" s="173" t="s">
        <v>4079</v>
      </c>
      <c r="D354" t="s">
        <v>2940</v>
      </c>
      <c r="E354" s="171">
        <v>-1</v>
      </c>
      <c r="F354" s="179">
        <v>3</v>
      </c>
      <c r="G354" s="182" t="s">
        <v>2676</v>
      </c>
      <c r="H354" s="23" t="s">
        <v>2068</v>
      </c>
      <c r="I354" t="s">
        <v>4748</v>
      </c>
      <c r="J354" s="173" t="s">
        <v>3718</v>
      </c>
      <c r="K354" t="s">
        <v>5073</v>
      </c>
      <c r="L354" s="171">
        <v>1</v>
      </c>
      <c r="M354" s="179">
        <v>3</v>
      </c>
      <c r="N354" s="169" t="s">
        <v>4259</v>
      </c>
    </row>
    <row r="355" spans="1:14">
      <c r="A355" s="23" t="s">
        <v>2068</v>
      </c>
      <c r="B355" t="s">
        <v>2680</v>
      </c>
      <c r="C355" s="173" t="s">
        <v>4080</v>
      </c>
      <c r="D355" t="s">
        <v>2941</v>
      </c>
      <c r="E355" s="171">
        <v>-1</v>
      </c>
      <c r="F355" s="179">
        <v>3</v>
      </c>
      <c r="G355" s="182" t="s">
        <v>2676</v>
      </c>
      <c r="H355" s="23" t="s">
        <v>2068</v>
      </c>
      <c r="I355" t="s">
        <v>4789</v>
      </c>
      <c r="J355" s="173" t="s">
        <v>5811</v>
      </c>
      <c r="K355" t="s">
        <v>4791</v>
      </c>
      <c r="L355" s="171">
        <v>-1</v>
      </c>
      <c r="M355" s="179">
        <v>3.5</v>
      </c>
      <c r="N355" s="169" t="s">
        <v>4790</v>
      </c>
    </row>
    <row r="356" spans="1:14">
      <c r="A356" s="23" t="s">
        <v>2068</v>
      </c>
      <c r="B356" t="s">
        <v>2929</v>
      </c>
      <c r="C356" s="173" t="s">
        <v>4106</v>
      </c>
      <c r="D356" t="s">
        <v>2930</v>
      </c>
      <c r="E356" s="171">
        <v>-1</v>
      </c>
      <c r="F356" s="179">
        <v>4</v>
      </c>
      <c r="G356" s="182" t="s">
        <v>2676</v>
      </c>
      <c r="H356" s="23" t="s">
        <v>2068</v>
      </c>
      <c r="I356" t="s">
        <v>4797</v>
      </c>
      <c r="J356" s="173" t="s">
        <v>5813</v>
      </c>
      <c r="K356" t="s">
        <v>4799</v>
      </c>
      <c r="L356" s="171">
        <v>-1</v>
      </c>
      <c r="M356" s="179">
        <v>3.5</v>
      </c>
      <c r="N356" s="169" t="s">
        <v>4798</v>
      </c>
    </row>
    <row r="357" spans="1:14">
      <c r="A357" s="23" t="s">
        <v>2068</v>
      </c>
      <c r="B357" t="s">
        <v>2931</v>
      </c>
      <c r="C357" s="173" t="s">
        <v>3876</v>
      </c>
      <c r="D357" t="s">
        <v>2932</v>
      </c>
      <c r="E357" s="171">
        <v>-1</v>
      </c>
      <c r="F357" s="179">
        <v>4</v>
      </c>
      <c r="G357" s="182" t="s">
        <v>2676</v>
      </c>
      <c r="H357" s="23" t="s">
        <v>2068</v>
      </c>
      <c r="I357" t="s">
        <v>4803</v>
      </c>
      <c r="J357" s="173" t="s">
        <v>3846</v>
      </c>
      <c r="K357" t="s">
        <v>4804</v>
      </c>
      <c r="L357" s="171">
        <v>1</v>
      </c>
      <c r="M357" s="179">
        <v>3.5</v>
      </c>
      <c r="N357" s="169" t="s">
        <v>2786</v>
      </c>
    </row>
    <row r="358" spans="1:14">
      <c r="A358" s="23" t="s">
        <v>2068</v>
      </c>
      <c r="B358" t="s">
        <v>2933</v>
      </c>
      <c r="C358" s="173" t="s">
        <v>4107</v>
      </c>
      <c r="D358" t="s">
        <v>2934</v>
      </c>
      <c r="E358" s="171">
        <v>1</v>
      </c>
      <c r="F358" s="179">
        <v>4</v>
      </c>
      <c r="G358" s="182" t="s">
        <v>2676</v>
      </c>
      <c r="H358" s="23" t="s">
        <v>2068</v>
      </c>
      <c r="I358" t="s">
        <v>4658</v>
      </c>
      <c r="J358" s="173" t="s">
        <v>5786</v>
      </c>
      <c r="K358" t="s">
        <v>4810</v>
      </c>
      <c r="L358" s="171">
        <v>-1</v>
      </c>
      <c r="M358" s="179">
        <v>3.5</v>
      </c>
      <c r="N358" s="169" t="s">
        <v>2630</v>
      </c>
    </row>
    <row r="359" spans="1:14">
      <c r="A359" s="23" t="s">
        <v>2068</v>
      </c>
      <c r="B359" t="s">
        <v>2935</v>
      </c>
      <c r="C359" s="173" t="s">
        <v>4108</v>
      </c>
      <c r="D359" t="s">
        <v>2936</v>
      </c>
      <c r="E359" s="171">
        <v>-1</v>
      </c>
      <c r="F359" s="179">
        <v>4</v>
      </c>
      <c r="G359" s="182" t="s">
        <v>2676</v>
      </c>
      <c r="H359" s="23" t="s">
        <v>2068</v>
      </c>
      <c r="I359" t="s">
        <v>4660</v>
      </c>
      <c r="J359" s="173" t="s">
        <v>5787</v>
      </c>
      <c r="K359" t="s">
        <v>4811</v>
      </c>
      <c r="L359" s="171">
        <v>-1</v>
      </c>
      <c r="M359" s="179">
        <v>3.5</v>
      </c>
      <c r="N359" s="169" t="s">
        <v>2630</v>
      </c>
    </row>
    <row r="360" spans="1:14">
      <c r="A360" s="23" t="s">
        <v>2068</v>
      </c>
      <c r="B360" t="s">
        <v>2937</v>
      </c>
      <c r="C360" s="173" t="s">
        <v>4109</v>
      </c>
      <c r="D360" t="s">
        <v>2938</v>
      </c>
      <c r="E360" s="171">
        <v>-1</v>
      </c>
      <c r="F360" s="179">
        <v>4</v>
      </c>
      <c r="G360" s="182" t="s">
        <v>2676</v>
      </c>
      <c r="H360" s="23" t="s">
        <v>2068</v>
      </c>
      <c r="I360" t="s">
        <v>4669</v>
      </c>
      <c r="J360" s="173" t="s">
        <v>5789</v>
      </c>
      <c r="K360" t="s">
        <v>4612</v>
      </c>
      <c r="L360" s="171">
        <v>-1</v>
      </c>
      <c r="M360" s="179">
        <v>3.5</v>
      </c>
      <c r="N360" s="169" t="s">
        <v>2639</v>
      </c>
    </row>
    <row r="361" spans="1:14">
      <c r="A361" s="23" t="s">
        <v>2068</v>
      </c>
      <c r="B361" t="s">
        <v>2945</v>
      </c>
      <c r="C361" s="173" t="s">
        <v>3877</v>
      </c>
      <c r="D361" t="s">
        <v>2946</v>
      </c>
      <c r="E361" s="171">
        <v>1</v>
      </c>
      <c r="F361" s="179">
        <v>3</v>
      </c>
      <c r="G361" s="182" t="s">
        <v>2148</v>
      </c>
      <c r="H361" s="23" t="s">
        <v>2068</v>
      </c>
      <c r="I361" t="s">
        <v>4910</v>
      </c>
      <c r="J361" s="173" t="s">
        <v>5836</v>
      </c>
      <c r="K361" t="s">
        <v>4911</v>
      </c>
      <c r="L361" s="171">
        <v>-1</v>
      </c>
      <c r="M361" s="179">
        <v>3.5</v>
      </c>
      <c r="N361" s="169" t="s">
        <v>2881</v>
      </c>
    </row>
    <row r="362" spans="1:14">
      <c r="A362" s="23" t="s">
        <v>2068</v>
      </c>
      <c r="B362" t="s">
        <v>2943</v>
      </c>
      <c r="C362" s="173" t="s">
        <v>3821</v>
      </c>
      <c r="D362" t="s">
        <v>2944</v>
      </c>
      <c r="E362" s="171">
        <v>-1</v>
      </c>
      <c r="F362" s="179">
        <v>4</v>
      </c>
      <c r="G362" s="182" t="s">
        <v>2148</v>
      </c>
      <c r="H362" s="23" t="s">
        <v>2068</v>
      </c>
      <c r="I362" t="s">
        <v>4912</v>
      </c>
      <c r="J362" s="173" t="s">
        <v>5837</v>
      </c>
      <c r="K362" t="s">
        <v>4913</v>
      </c>
      <c r="L362" s="171">
        <v>-1</v>
      </c>
      <c r="M362" s="179">
        <v>3.5</v>
      </c>
      <c r="N362" s="169" t="s">
        <v>2881</v>
      </c>
    </row>
    <row r="363" spans="1:14">
      <c r="A363" s="23" t="s">
        <v>2068</v>
      </c>
      <c r="B363" t="s">
        <v>2688</v>
      </c>
      <c r="C363" s="173" t="s">
        <v>4081</v>
      </c>
      <c r="D363" t="s">
        <v>2968</v>
      </c>
      <c r="E363" s="171">
        <v>-1</v>
      </c>
      <c r="F363" s="179">
        <v>3</v>
      </c>
      <c r="G363" s="182" t="s">
        <v>2689</v>
      </c>
      <c r="H363" s="23" t="s">
        <v>2068</v>
      </c>
      <c r="I363" t="s">
        <v>4916</v>
      </c>
      <c r="J363" s="173" t="s">
        <v>3758</v>
      </c>
      <c r="K363" t="s">
        <v>4918</v>
      </c>
      <c r="L363" s="171">
        <v>1</v>
      </c>
      <c r="M363" s="179">
        <v>3.5</v>
      </c>
      <c r="N363" s="169" t="s">
        <v>4917</v>
      </c>
    </row>
    <row r="364" spans="1:14">
      <c r="A364" s="23" t="s">
        <v>2068</v>
      </c>
      <c r="B364" t="s">
        <v>2691</v>
      </c>
      <c r="C364" s="173" t="s">
        <v>3826</v>
      </c>
      <c r="D364" t="s">
        <v>2980</v>
      </c>
      <c r="E364" s="171">
        <v>-1</v>
      </c>
      <c r="F364" s="179">
        <v>3</v>
      </c>
      <c r="G364" s="182" t="s">
        <v>2587</v>
      </c>
      <c r="H364" s="23" t="s">
        <v>2068</v>
      </c>
      <c r="I364" t="s">
        <v>4919</v>
      </c>
      <c r="J364" s="173" t="s">
        <v>5838</v>
      </c>
      <c r="K364" t="s">
        <v>4920</v>
      </c>
      <c r="L364" s="171">
        <v>1</v>
      </c>
      <c r="M364" s="179">
        <v>3.5</v>
      </c>
      <c r="N364" s="169" t="s">
        <v>4917</v>
      </c>
    </row>
    <row r="365" spans="1:14">
      <c r="A365" s="23" t="s">
        <v>2068</v>
      </c>
      <c r="B365" t="s">
        <v>2978</v>
      </c>
      <c r="C365" s="173" t="s">
        <v>3882</v>
      </c>
      <c r="D365" t="s">
        <v>2942</v>
      </c>
      <c r="E365" s="171">
        <v>-1</v>
      </c>
      <c r="F365" s="179">
        <v>4</v>
      </c>
      <c r="G365" s="182" t="s">
        <v>2979</v>
      </c>
      <c r="H365" s="23" t="s">
        <v>2068</v>
      </c>
      <c r="I365" t="s">
        <v>4921</v>
      </c>
      <c r="J365" s="173" t="s">
        <v>5839</v>
      </c>
      <c r="K365" t="s">
        <v>4920</v>
      </c>
      <c r="L365" s="171">
        <v>1</v>
      </c>
      <c r="M365" s="179">
        <v>3.5</v>
      </c>
      <c r="N365" s="169" t="s">
        <v>4922</v>
      </c>
    </row>
    <row r="366" spans="1:14">
      <c r="A366" s="23" t="s">
        <v>2068</v>
      </c>
      <c r="B366" t="s">
        <v>2702</v>
      </c>
      <c r="C366" s="173" t="s">
        <v>3828</v>
      </c>
      <c r="D366" t="s">
        <v>2996</v>
      </c>
      <c r="E366" s="171">
        <v>1</v>
      </c>
      <c r="F366" s="179">
        <v>3</v>
      </c>
      <c r="G366" s="182" t="s">
        <v>2703</v>
      </c>
      <c r="H366" s="23" t="s">
        <v>2068</v>
      </c>
      <c r="I366" t="s">
        <v>4925</v>
      </c>
      <c r="J366" s="173" t="s">
        <v>5840</v>
      </c>
      <c r="K366" t="s">
        <v>4927</v>
      </c>
      <c r="L366" s="171">
        <v>1</v>
      </c>
      <c r="M366" s="179">
        <v>3.5</v>
      </c>
      <c r="N366" s="169" t="s">
        <v>4926</v>
      </c>
    </row>
    <row r="367" spans="1:14">
      <c r="A367" s="23" t="s">
        <v>2068</v>
      </c>
      <c r="B367" t="s">
        <v>2708</v>
      </c>
      <c r="C367" s="173" t="s">
        <v>3830</v>
      </c>
      <c r="D367" t="s">
        <v>3003</v>
      </c>
      <c r="E367" s="171">
        <v>-1</v>
      </c>
      <c r="F367" s="179">
        <v>3</v>
      </c>
      <c r="G367" s="182" t="s">
        <v>2709</v>
      </c>
      <c r="H367" s="23" t="s">
        <v>2068</v>
      </c>
      <c r="I367" t="s">
        <v>4935</v>
      </c>
      <c r="J367" s="173" t="s">
        <v>5842</v>
      </c>
      <c r="K367" t="s">
        <v>4936</v>
      </c>
      <c r="L367" s="171">
        <v>-1</v>
      </c>
      <c r="M367" s="179">
        <v>3.5</v>
      </c>
      <c r="N367" s="169" t="s">
        <v>4696</v>
      </c>
    </row>
    <row r="368" spans="1:14">
      <c r="A368" s="23" t="s">
        <v>2068</v>
      </c>
      <c r="B368" t="s">
        <v>3019</v>
      </c>
      <c r="C368" s="173" t="s">
        <v>3890</v>
      </c>
      <c r="D368" t="s">
        <v>3021</v>
      </c>
      <c r="E368" s="171">
        <v>-1</v>
      </c>
      <c r="F368" s="179">
        <v>3</v>
      </c>
      <c r="G368" s="182" t="s">
        <v>3020</v>
      </c>
      <c r="H368" s="23" t="s">
        <v>2068</v>
      </c>
      <c r="I368" t="s">
        <v>4708</v>
      </c>
      <c r="J368" s="173" t="s">
        <v>5796</v>
      </c>
      <c r="K368" t="s">
        <v>4973</v>
      </c>
      <c r="L368" s="171">
        <v>1</v>
      </c>
      <c r="M368" s="179">
        <v>3.5</v>
      </c>
      <c r="N368" s="169" t="s">
        <v>2676</v>
      </c>
    </row>
    <row r="369" spans="1:14">
      <c r="A369" s="23" t="s">
        <v>2068</v>
      </c>
      <c r="B369" t="s">
        <v>2720</v>
      </c>
      <c r="C369" s="173" t="s">
        <v>3833</v>
      </c>
      <c r="D369" t="s">
        <v>3022</v>
      </c>
      <c r="E369" s="171">
        <v>-1</v>
      </c>
      <c r="F369" s="179">
        <v>3</v>
      </c>
      <c r="G369" s="182" t="s">
        <v>2721</v>
      </c>
      <c r="H369" s="23" t="s">
        <v>2068</v>
      </c>
      <c r="I369" t="s">
        <v>4710</v>
      </c>
      <c r="J369" s="173" t="s">
        <v>5785</v>
      </c>
      <c r="K369" t="s">
        <v>4974</v>
      </c>
      <c r="L369" s="171">
        <v>1</v>
      </c>
      <c r="M369" s="179">
        <v>3.5</v>
      </c>
      <c r="N369" s="169" t="s">
        <v>2676</v>
      </c>
    </row>
    <row r="370" spans="1:14">
      <c r="A370" s="23" t="s">
        <v>2068</v>
      </c>
      <c r="B370" t="s">
        <v>2737</v>
      </c>
      <c r="C370" s="173" t="s">
        <v>4087</v>
      </c>
      <c r="D370" t="s">
        <v>3061</v>
      </c>
      <c r="E370" s="171">
        <v>-1</v>
      </c>
      <c r="F370" s="179">
        <v>3</v>
      </c>
      <c r="G370" s="182" t="s">
        <v>2738</v>
      </c>
      <c r="H370" s="23" t="s">
        <v>2068</v>
      </c>
      <c r="I370" t="s">
        <v>5015</v>
      </c>
      <c r="J370" s="173" t="s">
        <v>5762</v>
      </c>
      <c r="K370" t="s">
        <v>5016</v>
      </c>
      <c r="L370" s="171">
        <v>1</v>
      </c>
      <c r="M370" s="179">
        <v>3.5</v>
      </c>
      <c r="N370" s="169" t="s">
        <v>2587</v>
      </c>
    </row>
    <row r="371" spans="1:14">
      <c r="A371" s="23" t="s">
        <v>2068</v>
      </c>
      <c r="B371" t="s">
        <v>2740</v>
      </c>
      <c r="C371" s="173" t="s">
        <v>4088</v>
      </c>
      <c r="D371" t="s">
        <v>3070</v>
      </c>
      <c r="E371" s="171">
        <v>1</v>
      </c>
      <c r="F371" s="179">
        <v>3</v>
      </c>
      <c r="G371" s="182" t="s">
        <v>2252</v>
      </c>
      <c r="H371" s="23" t="s">
        <v>2068</v>
      </c>
      <c r="I371" t="s">
        <v>5019</v>
      </c>
      <c r="J371" s="173" t="s">
        <v>4143</v>
      </c>
      <c r="K371" t="s">
        <v>5021</v>
      </c>
      <c r="L371" s="171">
        <v>-1</v>
      </c>
      <c r="M371" s="179">
        <v>3.5</v>
      </c>
      <c r="N371" s="169" t="s">
        <v>5020</v>
      </c>
    </row>
    <row r="372" spans="1:14">
      <c r="A372" s="23" t="s">
        <v>2068</v>
      </c>
      <c r="B372" t="s">
        <v>2742</v>
      </c>
      <c r="C372" s="173" t="s">
        <v>3838</v>
      </c>
      <c r="D372" t="s">
        <v>2744</v>
      </c>
      <c r="E372" s="171">
        <v>-1</v>
      </c>
      <c r="F372" s="179">
        <v>3.5</v>
      </c>
      <c r="G372" s="182" t="s">
        <v>2743</v>
      </c>
      <c r="H372" s="23" t="s">
        <v>2068</v>
      </c>
      <c r="I372" t="s">
        <v>5025</v>
      </c>
      <c r="J372" s="173" t="s">
        <v>5860</v>
      </c>
      <c r="K372" t="s">
        <v>5026</v>
      </c>
      <c r="L372" s="171">
        <v>-1</v>
      </c>
      <c r="M372" s="179">
        <v>3.5</v>
      </c>
      <c r="N372" s="169" t="s">
        <v>2246</v>
      </c>
    </row>
    <row r="373" spans="1:14">
      <c r="A373" s="23" t="s">
        <v>2068</v>
      </c>
      <c r="B373" t="s">
        <v>2595</v>
      </c>
      <c r="C373" s="173" t="s">
        <v>3807</v>
      </c>
      <c r="D373" t="s">
        <v>2748</v>
      </c>
      <c r="E373" s="171">
        <v>-1</v>
      </c>
      <c r="F373" s="179">
        <v>3.5</v>
      </c>
      <c r="G373" s="182" t="s">
        <v>2596</v>
      </c>
      <c r="H373" s="23" t="s">
        <v>2068</v>
      </c>
      <c r="I373" t="s">
        <v>5031</v>
      </c>
      <c r="J373" s="173" t="s">
        <v>5861</v>
      </c>
      <c r="K373" t="s">
        <v>5033</v>
      </c>
      <c r="L373" s="171">
        <v>-1</v>
      </c>
      <c r="M373" s="179">
        <v>3.5</v>
      </c>
      <c r="N373" s="169" t="s">
        <v>5032</v>
      </c>
    </row>
    <row r="374" spans="1:14">
      <c r="A374" s="23" t="s">
        <v>2068</v>
      </c>
      <c r="B374" t="s">
        <v>2761</v>
      </c>
      <c r="C374" s="173" t="s">
        <v>3841</v>
      </c>
      <c r="D374" t="s">
        <v>2763</v>
      </c>
      <c r="E374" s="171">
        <v>1</v>
      </c>
      <c r="F374" s="179">
        <v>3.5</v>
      </c>
      <c r="G374" s="185" t="s">
        <v>2762</v>
      </c>
      <c r="H374" s="23" t="s">
        <v>2068</v>
      </c>
      <c r="I374" t="s">
        <v>4732</v>
      </c>
      <c r="J374" s="173" t="s">
        <v>5802</v>
      </c>
      <c r="K374" t="s">
        <v>5038</v>
      </c>
      <c r="L374" s="171">
        <v>-1</v>
      </c>
      <c r="M374" s="179">
        <v>3.5</v>
      </c>
      <c r="N374" s="169" t="s">
        <v>4733</v>
      </c>
    </row>
    <row r="375" spans="1:14">
      <c r="A375" s="23" t="s">
        <v>2068</v>
      </c>
      <c r="B375" t="s">
        <v>2776</v>
      </c>
      <c r="C375" s="173" t="s">
        <v>3843</v>
      </c>
      <c r="D375" t="s">
        <v>2778</v>
      </c>
      <c r="E375" s="171">
        <v>1</v>
      </c>
      <c r="F375" s="179">
        <v>3.5</v>
      </c>
      <c r="G375" s="182" t="s">
        <v>2777</v>
      </c>
      <c r="H375" s="23" t="s">
        <v>2068</v>
      </c>
      <c r="I375" t="s">
        <v>4735</v>
      </c>
      <c r="J375" s="173" t="s">
        <v>3832</v>
      </c>
      <c r="K375" t="s">
        <v>5042</v>
      </c>
      <c r="L375" s="171">
        <v>-1</v>
      </c>
      <c r="M375" s="179">
        <v>3.5</v>
      </c>
      <c r="N375" s="169" t="s">
        <v>4736</v>
      </c>
    </row>
    <row r="376" spans="1:14">
      <c r="A376" s="23" t="s">
        <v>2068</v>
      </c>
      <c r="B376" t="s">
        <v>2779</v>
      </c>
      <c r="C376" s="173" t="s">
        <v>3844</v>
      </c>
      <c r="D376" t="s">
        <v>2780</v>
      </c>
      <c r="E376" s="171">
        <v>-1</v>
      </c>
      <c r="F376" s="179">
        <v>3.5</v>
      </c>
      <c r="G376" s="182" t="s">
        <v>6271</v>
      </c>
      <c r="H376" s="23" t="s">
        <v>2068</v>
      </c>
      <c r="I376" t="s">
        <v>5063</v>
      </c>
      <c r="J376" s="173" t="s">
        <v>3715</v>
      </c>
      <c r="K376" t="s">
        <v>5064</v>
      </c>
      <c r="L376" s="171">
        <v>-1</v>
      </c>
      <c r="M376" s="179">
        <v>3.5</v>
      </c>
      <c r="N376" s="169" t="s">
        <v>4259</v>
      </c>
    </row>
    <row r="377" spans="1:14">
      <c r="A377" s="23" t="s">
        <v>2068</v>
      </c>
      <c r="B377" t="s">
        <v>2781</v>
      </c>
      <c r="C377" s="173" t="s">
        <v>3845</v>
      </c>
      <c r="D377" t="s">
        <v>2783</v>
      </c>
      <c r="E377" s="171">
        <v>-1</v>
      </c>
      <c r="F377" s="179">
        <v>4</v>
      </c>
      <c r="G377" s="182" t="s">
        <v>2782</v>
      </c>
      <c r="H377" s="23" t="s">
        <v>2068</v>
      </c>
      <c r="I377" t="s">
        <v>4750</v>
      </c>
      <c r="J377" s="173" t="s">
        <v>4006</v>
      </c>
      <c r="K377" t="s">
        <v>5074</v>
      </c>
      <c r="L377" s="171">
        <v>1</v>
      </c>
      <c r="M377" s="179">
        <v>3.5</v>
      </c>
      <c r="N377" s="169" t="s">
        <v>4259</v>
      </c>
    </row>
    <row r="378" spans="1:14">
      <c r="A378" s="23" t="s">
        <v>2068</v>
      </c>
      <c r="B378" t="s">
        <v>2785</v>
      </c>
      <c r="C378" s="173" t="s">
        <v>3846</v>
      </c>
      <c r="D378" t="s">
        <v>2787</v>
      </c>
      <c r="E378" s="171">
        <v>1</v>
      </c>
      <c r="F378" s="179">
        <v>3.5</v>
      </c>
      <c r="G378" s="182" t="s">
        <v>2786</v>
      </c>
      <c r="H378" s="23" t="s">
        <v>2068</v>
      </c>
      <c r="I378" t="s">
        <v>4633</v>
      </c>
      <c r="J378" s="173" t="s">
        <v>3915</v>
      </c>
      <c r="K378" t="s">
        <v>4757</v>
      </c>
      <c r="L378" s="171">
        <v>-1</v>
      </c>
      <c r="M378" s="179">
        <v>3.5</v>
      </c>
      <c r="N378" s="169" t="s">
        <v>4259</v>
      </c>
    </row>
    <row r="379" spans="1:14">
      <c r="A379" s="23" t="s">
        <v>2068</v>
      </c>
      <c r="B379" t="s">
        <v>2629</v>
      </c>
      <c r="C379" s="173" t="s">
        <v>4073</v>
      </c>
      <c r="D379" t="s">
        <v>2791</v>
      </c>
      <c r="E379" s="171">
        <v>-1</v>
      </c>
      <c r="F379" s="179">
        <v>3.5</v>
      </c>
      <c r="G379" s="182" t="s">
        <v>2630</v>
      </c>
      <c r="H379" s="23" t="s">
        <v>2068</v>
      </c>
      <c r="I379" t="s">
        <v>4762</v>
      </c>
      <c r="J379" s="173" t="s">
        <v>5808</v>
      </c>
      <c r="K379" t="s">
        <v>4763</v>
      </c>
      <c r="L379" s="171">
        <v>1</v>
      </c>
      <c r="M379" s="179">
        <v>3.5</v>
      </c>
      <c r="N379" s="169" t="s">
        <v>4259</v>
      </c>
    </row>
    <row r="380" spans="1:14">
      <c r="A380" s="23" t="s">
        <v>2068</v>
      </c>
      <c r="B380" t="s">
        <v>2638</v>
      </c>
      <c r="C380" s="173" t="s">
        <v>4075</v>
      </c>
      <c r="D380" t="s">
        <v>2824</v>
      </c>
      <c r="E380" s="171">
        <v>-1</v>
      </c>
      <c r="F380" s="179">
        <v>3.5</v>
      </c>
      <c r="G380" s="182" t="s">
        <v>2639</v>
      </c>
      <c r="H380" s="23" t="s">
        <v>2068</v>
      </c>
      <c r="I380" t="s">
        <v>4764</v>
      </c>
      <c r="J380" s="173" t="s">
        <v>3839</v>
      </c>
      <c r="K380" t="s">
        <v>4765</v>
      </c>
      <c r="L380" s="171">
        <v>1</v>
      </c>
      <c r="M380" s="179">
        <v>4</v>
      </c>
      <c r="N380" s="169" t="s">
        <v>6220</v>
      </c>
    </row>
    <row r="381" spans="1:14">
      <c r="A381" s="23" t="s">
        <v>2068</v>
      </c>
      <c r="B381" t="s">
        <v>2880</v>
      </c>
      <c r="C381" s="173" t="s">
        <v>4100</v>
      </c>
      <c r="D381" t="s">
        <v>2882</v>
      </c>
      <c r="E381" s="171">
        <v>-1</v>
      </c>
      <c r="F381" s="179">
        <v>3.5</v>
      </c>
      <c r="G381" s="182" t="s">
        <v>2881</v>
      </c>
      <c r="H381" s="23" t="s">
        <v>2068</v>
      </c>
      <c r="I381" t="s">
        <v>4767</v>
      </c>
      <c r="J381" s="173" t="s">
        <v>5809</v>
      </c>
      <c r="K381" t="s">
        <v>4769</v>
      </c>
      <c r="L381" s="171">
        <v>-1</v>
      </c>
      <c r="M381" s="179">
        <v>4</v>
      </c>
      <c r="N381" s="169" t="s">
        <v>4768</v>
      </c>
    </row>
    <row r="382" spans="1:14">
      <c r="A382" s="23" t="s">
        <v>2068</v>
      </c>
      <c r="B382" t="s">
        <v>2887</v>
      </c>
      <c r="C382" s="173" t="s">
        <v>3869</v>
      </c>
      <c r="D382" t="s">
        <v>2889</v>
      </c>
      <c r="E382" s="171">
        <v>1</v>
      </c>
      <c r="F382" s="179">
        <v>3.5</v>
      </c>
      <c r="G382" s="182" t="s">
        <v>2888</v>
      </c>
      <c r="H382" s="23" t="s">
        <v>2068</v>
      </c>
      <c r="I382" t="s">
        <v>4770</v>
      </c>
      <c r="J382" s="173" t="s">
        <v>3840</v>
      </c>
      <c r="K382" t="s">
        <v>4771</v>
      </c>
      <c r="L382" s="171">
        <v>1</v>
      </c>
      <c r="M382" s="179">
        <v>4</v>
      </c>
      <c r="N382" s="169" t="s">
        <v>2752</v>
      </c>
    </row>
    <row r="383" spans="1:14">
      <c r="A383" s="23" t="s">
        <v>2068</v>
      </c>
      <c r="B383" t="s">
        <v>2893</v>
      </c>
      <c r="C383" s="173" t="s">
        <v>3870</v>
      </c>
      <c r="D383" t="s">
        <v>2895</v>
      </c>
      <c r="E383" s="171">
        <v>1</v>
      </c>
      <c r="F383" s="179">
        <v>3.5</v>
      </c>
      <c r="G383" s="182" t="s">
        <v>2894</v>
      </c>
      <c r="H383" s="23" t="s">
        <v>2068</v>
      </c>
      <c r="I383" t="s">
        <v>4781</v>
      </c>
      <c r="J383" s="173" t="s">
        <v>5810</v>
      </c>
      <c r="K383" t="s">
        <v>4782</v>
      </c>
      <c r="L383" s="171">
        <v>-1</v>
      </c>
      <c r="M383" s="179">
        <v>4</v>
      </c>
      <c r="N383" s="194" t="s">
        <v>2264</v>
      </c>
    </row>
    <row r="384" spans="1:14">
      <c r="A384" s="23" t="s">
        <v>2068</v>
      </c>
      <c r="B384" t="s">
        <v>2986</v>
      </c>
      <c r="C384" s="173" t="s">
        <v>4114</v>
      </c>
      <c r="D384" t="s">
        <v>2988</v>
      </c>
      <c r="E384" s="171">
        <v>-1</v>
      </c>
      <c r="F384" s="179">
        <v>3.5</v>
      </c>
      <c r="G384" s="182" t="s">
        <v>2987</v>
      </c>
      <c r="H384" s="23" t="s">
        <v>2068</v>
      </c>
      <c r="I384" t="s">
        <v>4783</v>
      </c>
      <c r="J384" s="173" t="s">
        <v>3842</v>
      </c>
      <c r="K384" t="s">
        <v>4784</v>
      </c>
      <c r="L384" s="171">
        <v>-1</v>
      </c>
      <c r="M384" s="179">
        <v>4</v>
      </c>
      <c r="N384" s="169" t="s">
        <v>2771</v>
      </c>
    </row>
    <row r="385" spans="1:14">
      <c r="A385" s="23" t="s">
        <v>2068</v>
      </c>
      <c r="B385" t="s">
        <v>2989</v>
      </c>
      <c r="C385" s="173" t="s">
        <v>4115</v>
      </c>
      <c r="D385" t="s">
        <v>2990</v>
      </c>
      <c r="E385" s="171">
        <v>-1</v>
      </c>
      <c r="F385" s="179">
        <v>3.5</v>
      </c>
      <c r="G385" s="182" t="s">
        <v>2246</v>
      </c>
      <c r="H385" s="23" t="s">
        <v>2068</v>
      </c>
      <c r="I385" t="s">
        <v>4656</v>
      </c>
      <c r="J385" s="173" t="s">
        <v>5738</v>
      </c>
      <c r="K385" t="s">
        <v>4785</v>
      </c>
      <c r="L385" s="171">
        <v>1</v>
      </c>
      <c r="M385" s="179">
        <v>4</v>
      </c>
      <c r="N385" s="169" t="s">
        <v>4657</v>
      </c>
    </row>
    <row r="386" spans="1:14">
      <c r="A386" s="23" t="s">
        <v>2068</v>
      </c>
      <c r="B386" t="s">
        <v>2711</v>
      </c>
      <c r="C386" s="173" t="s">
        <v>4083</v>
      </c>
      <c r="D386" t="s">
        <v>3004</v>
      </c>
      <c r="E386" s="171">
        <v>-1</v>
      </c>
      <c r="F386" s="179">
        <v>3.5</v>
      </c>
      <c r="G386" s="182" t="s">
        <v>2712</v>
      </c>
      <c r="H386" s="23" t="s">
        <v>2068</v>
      </c>
      <c r="I386" t="s">
        <v>4786</v>
      </c>
      <c r="J386" s="173" t="s">
        <v>5751</v>
      </c>
      <c r="K386" t="s">
        <v>4788</v>
      </c>
      <c r="L386" s="171">
        <v>-1</v>
      </c>
      <c r="M386" s="179">
        <v>4</v>
      </c>
      <c r="N386" s="169" t="s">
        <v>4787</v>
      </c>
    </row>
    <row r="387" spans="1:14">
      <c r="A387" s="23" t="s">
        <v>2068</v>
      </c>
      <c r="B387" t="s">
        <v>2717</v>
      </c>
      <c r="C387" s="173" t="s">
        <v>3832</v>
      </c>
      <c r="D387" t="s">
        <v>3006</v>
      </c>
      <c r="E387" s="171">
        <v>-1</v>
      </c>
      <c r="F387" s="179">
        <v>3.5</v>
      </c>
      <c r="G387" s="182" t="s">
        <v>2718</v>
      </c>
      <c r="H387" s="23" t="s">
        <v>2068</v>
      </c>
      <c r="I387" t="s">
        <v>4792</v>
      </c>
      <c r="J387" s="173" t="s">
        <v>5812</v>
      </c>
      <c r="K387" t="s">
        <v>4794</v>
      </c>
      <c r="L387" s="171">
        <v>1</v>
      </c>
      <c r="M387" s="179">
        <v>4</v>
      </c>
      <c r="N387" s="169" t="s">
        <v>4793</v>
      </c>
    </row>
    <row r="388" spans="1:14">
      <c r="A388" s="23" t="s">
        <v>2068</v>
      </c>
      <c r="B388" t="s">
        <v>3066</v>
      </c>
      <c r="C388" s="173" t="s">
        <v>3875</v>
      </c>
      <c r="D388" t="s">
        <v>3067</v>
      </c>
      <c r="E388" s="171">
        <v>-1</v>
      </c>
      <c r="F388" s="179">
        <v>3.5</v>
      </c>
      <c r="G388" s="182" t="s">
        <v>2252</v>
      </c>
      <c r="H388" s="23" t="s">
        <v>2068</v>
      </c>
      <c r="I388" t="s">
        <v>4795</v>
      </c>
      <c r="J388" s="173" t="s">
        <v>3819</v>
      </c>
      <c r="K388" t="s">
        <v>4796</v>
      </c>
      <c r="L388" s="171">
        <v>1</v>
      </c>
      <c r="M388" s="179">
        <v>4</v>
      </c>
      <c r="N388" s="169" t="s">
        <v>2777</v>
      </c>
    </row>
    <row r="389" spans="1:14">
      <c r="A389" s="23" t="s">
        <v>2068</v>
      </c>
      <c r="B389" t="s">
        <v>3068</v>
      </c>
      <c r="C389" s="173" t="s">
        <v>3902</v>
      </c>
      <c r="D389" t="s">
        <v>3069</v>
      </c>
      <c r="E389" s="171">
        <v>1</v>
      </c>
      <c r="F389" s="179">
        <v>3.5</v>
      </c>
      <c r="G389" s="182" t="s">
        <v>2252</v>
      </c>
      <c r="H389" s="23" t="s">
        <v>2068</v>
      </c>
      <c r="I389" t="s">
        <v>4800</v>
      </c>
      <c r="J389" s="173" t="s">
        <v>5814</v>
      </c>
      <c r="K389" t="s">
        <v>4802</v>
      </c>
      <c r="L389" s="171">
        <v>-1</v>
      </c>
      <c r="M389" s="179">
        <v>4</v>
      </c>
      <c r="N389" s="169" t="s">
        <v>4801</v>
      </c>
    </row>
    <row r="390" spans="1:14">
      <c r="A390" s="23" t="s">
        <v>2068</v>
      </c>
      <c r="B390" t="s">
        <v>2621</v>
      </c>
      <c r="C390" s="173" t="s">
        <v>3743</v>
      </c>
      <c r="D390" t="s">
        <v>2774</v>
      </c>
      <c r="E390" s="171">
        <v>1</v>
      </c>
      <c r="F390" s="179">
        <v>4</v>
      </c>
      <c r="G390" s="183" t="s">
        <v>2622</v>
      </c>
      <c r="H390" s="23" t="s">
        <v>2068</v>
      </c>
      <c r="I390" t="s">
        <v>4805</v>
      </c>
      <c r="J390" s="173" t="s">
        <v>4056</v>
      </c>
      <c r="K390" t="s">
        <v>4807</v>
      </c>
      <c r="L390" s="171">
        <v>1</v>
      </c>
      <c r="M390" s="179">
        <v>4</v>
      </c>
      <c r="N390" s="169" t="s">
        <v>4806</v>
      </c>
    </row>
    <row r="391" spans="1:14">
      <c r="A391" s="23" t="s">
        <v>2068</v>
      </c>
      <c r="B391" t="s">
        <v>2745</v>
      </c>
      <c r="C391" s="173" t="s">
        <v>3839</v>
      </c>
      <c r="D391" t="s">
        <v>2747</v>
      </c>
      <c r="E391" s="171">
        <v>1</v>
      </c>
      <c r="F391" s="179">
        <v>4</v>
      </c>
      <c r="G391" s="186" t="s">
        <v>2746</v>
      </c>
      <c r="H391" s="23" t="s">
        <v>2068</v>
      </c>
      <c r="I391" t="s">
        <v>4808</v>
      </c>
      <c r="J391" s="173" t="s">
        <v>4156</v>
      </c>
      <c r="K391" t="s">
        <v>4809</v>
      </c>
      <c r="L391" s="171">
        <v>1</v>
      </c>
      <c r="M391" s="179">
        <v>4</v>
      </c>
      <c r="N391" s="169" t="s">
        <v>4806</v>
      </c>
    </row>
    <row r="392" spans="1:14">
      <c r="A392" s="23" t="s">
        <v>2068</v>
      </c>
      <c r="B392" t="s">
        <v>2601</v>
      </c>
      <c r="C392" s="173" t="s">
        <v>3809</v>
      </c>
      <c r="D392" t="s">
        <v>2750</v>
      </c>
      <c r="E392" s="171">
        <v>-1</v>
      </c>
      <c r="F392" s="179">
        <v>4</v>
      </c>
      <c r="G392" s="182" t="s">
        <v>2602</v>
      </c>
      <c r="H392" s="23" t="s">
        <v>2068</v>
      </c>
      <c r="I392" t="s">
        <v>4812</v>
      </c>
      <c r="J392" s="173" t="s">
        <v>5815</v>
      </c>
      <c r="K392" t="s">
        <v>4813</v>
      </c>
      <c r="L392" s="171">
        <v>1</v>
      </c>
      <c r="M392" s="179">
        <v>4</v>
      </c>
      <c r="N392" s="169" t="s">
        <v>4327</v>
      </c>
    </row>
    <row r="393" spans="1:14">
      <c r="A393" s="23" t="s">
        <v>2068</v>
      </c>
      <c r="B393" t="s">
        <v>2751</v>
      </c>
      <c r="C393" s="173" t="s">
        <v>3840</v>
      </c>
      <c r="D393" t="s">
        <v>2753</v>
      </c>
      <c r="E393" s="171">
        <v>1</v>
      </c>
      <c r="F393" s="179">
        <v>4</v>
      </c>
      <c r="G393" s="182" t="s">
        <v>2752</v>
      </c>
      <c r="H393" s="23" t="s">
        <v>2068</v>
      </c>
      <c r="I393" t="s">
        <v>4814</v>
      </c>
      <c r="J393" s="173" t="s">
        <v>3806</v>
      </c>
      <c r="K393" t="s">
        <v>4815</v>
      </c>
      <c r="L393" s="171">
        <v>1</v>
      </c>
      <c r="M393" s="179">
        <v>4</v>
      </c>
      <c r="N393" s="169" t="s">
        <v>4185</v>
      </c>
    </row>
    <row r="394" spans="1:14">
      <c r="A394" s="23" t="s">
        <v>2068</v>
      </c>
      <c r="B394" t="s">
        <v>2764</v>
      </c>
      <c r="C394" s="173" t="s">
        <v>4089</v>
      </c>
      <c r="D394" t="s">
        <v>2765</v>
      </c>
      <c r="E394" s="171">
        <v>-1</v>
      </c>
      <c r="F394" s="179">
        <v>4</v>
      </c>
      <c r="G394" s="185" t="s">
        <v>2264</v>
      </c>
      <c r="H394" s="23" t="s">
        <v>2068</v>
      </c>
      <c r="I394" t="s">
        <v>4816</v>
      </c>
      <c r="J394" s="173" t="s">
        <v>5816</v>
      </c>
      <c r="K394" t="s">
        <v>4817</v>
      </c>
      <c r="L394" s="171">
        <v>-1</v>
      </c>
      <c r="M394" s="179">
        <v>4</v>
      </c>
      <c r="N394" s="169" t="s">
        <v>4185</v>
      </c>
    </row>
    <row r="395" spans="1:14">
      <c r="A395" s="23" t="s">
        <v>2068</v>
      </c>
      <c r="B395" t="s">
        <v>2766</v>
      </c>
      <c r="C395" s="173" t="s">
        <v>4090</v>
      </c>
      <c r="D395" t="s">
        <v>2768</v>
      </c>
      <c r="E395" s="171">
        <v>-1</v>
      </c>
      <c r="F395" s="179">
        <v>4</v>
      </c>
      <c r="G395" s="185" t="s">
        <v>2767</v>
      </c>
      <c r="H395" s="23" t="s">
        <v>2068</v>
      </c>
      <c r="I395" t="s">
        <v>4818</v>
      </c>
      <c r="J395" s="173" t="s">
        <v>5817</v>
      </c>
      <c r="K395" t="s">
        <v>4820</v>
      </c>
      <c r="L395" s="171">
        <v>-1</v>
      </c>
      <c r="M395" s="179">
        <v>4</v>
      </c>
      <c r="N395" s="169" t="s">
        <v>4819</v>
      </c>
    </row>
    <row r="396" spans="1:14">
      <c r="A396" s="23" t="s">
        <v>2068</v>
      </c>
      <c r="B396" t="s">
        <v>2766</v>
      </c>
      <c r="C396" s="173" t="s">
        <v>4090</v>
      </c>
      <c r="D396" t="s">
        <v>2769</v>
      </c>
      <c r="E396" s="171">
        <v>-1</v>
      </c>
      <c r="F396" s="179">
        <v>4</v>
      </c>
      <c r="G396" s="185" t="s">
        <v>2767</v>
      </c>
      <c r="H396" s="23" t="s">
        <v>2068</v>
      </c>
      <c r="I396" t="s">
        <v>4821</v>
      </c>
      <c r="J396" s="173" t="s">
        <v>5818</v>
      </c>
      <c r="K396" t="s">
        <v>4823</v>
      </c>
      <c r="L396" s="171">
        <v>1</v>
      </c>
      <c r="M396" s="179">
        <v>4</v>
      </c>
      <c r="N396" s="169" t="s">
        <v>4822</v>
      </c>
    </row>
    <row r="397" spans="1:14">
      <c r="A397" s="23" t="s">
        <v>2068</v>
      </c>
      <c r="B397" t="s">
        <v>2770</v>
      </c>
      <c r="C397" s="173" t="s">
        <v>3842</v>
      </c>
      <c r="D397" t="s">
        <v>2772</v>
      </c>
      <c r="E397" s="171">
        <v>-1</v>
      </c>
      <c r="F397" s="179">
        <v>4</v>
      </c>
      <c r="G397" s="185" t="s">
        <v>2771</v>
      </c>
      <c r="H397" s="23" t="s">
        <v>2068</v>
      </c>
      <c r="I397" t="s">
        <v>4824</v>
      </c>
      <c r="J397" s="173" t="s">
        <v>3851</v>
      </c>
      <c r="K397" t="s">
        <v>4825</v>
      </c>
      <c r="L397" s="171">
        <v>1</v>
      </c>
      <c r="M397" s="179">
        <v>4</v>
      </c>
      <c r="N397" s="169" t="s">
        <v>4822</v>
      </c>
    </row>
    <row r="398" spans="1:14">
      <c r="A398" s="23" t="s">
        <v>2068</v>
      </c>
      <c r="B398" t="s">
        <v>2618</v>
      </c>
      <c r="C398" s="173" t="s">
        <v>3815</v>
      </c>
      <c r="D398" t="s">
        <v>2773</v>
      </c>
      <c r="E398" s="171">
        <v>1</v>
      </c>
      <c r="F398" s="179">
        <v>4</v>
      </c>
      <c r="G398" s="185" t="s">
        <v>2619</v>
      </c>
      <c r="H398" s="23" t="s">
        <v>2068</v>
      </c>
      <c r="I398" t="s">
        <v>4826</v>
      </c>
      <c r="J398" s="173" t="s">
        <v>5819</v>
      </c>
      <c r="K398" t="s">
        <v>4828</v>
      </c>
      <c r="L398" s="171">
        <v>-1</v>
      </c>
      <c r="M398" s="179">
        <v>4</v>
      </c>
      <c r="N398" s="169" t="s">
        <v>4827</v>
      </c>
    </row>
    <row r="399" spans="1:14">
      <c r="A399" s="23" t="s">
        <v>2068</v>
      </c>
      <c r="B399" t="s">
        <v>2626</v>
      </c>
      <c r="C399" s="173" t="s">
        <v>4072</v>
      </c>
      <c r="D399" t="s">
        <v>2784</v>
      </c>
      <c r="E399" s="171">
        <v>-1</v>
      </c>
      <c r="F399" s="179">
        <v>4</v>
      </c>
      <c r="G399" s="182" t="s">
        <v>2627</v>
      </c>
      <c r="H399" s="23" t="s">
        <v>2068</v>
      </c>
      <c r="I399" t="s">
        <v>4829</v>
      </c>
      <c r="J399" s="173" t="s">
        <v>5820</v>
      </c>
      <c r="K399" t="s">
        <v>4831</v>
      </c>
      <c r="L399" s="171">
        <v>-1</v>
      </c>
      <c r="M399" s="179">
        <v>4</v>
      </c>
      <c r="N399" s="169" t="s">
        <v>4830</v>
      </c>
    </row>
    <row r="400" spans="1:14">
      <c r="A400" s="23" t="s">
        <v>2068</v>
      </c>
      <c r="B400" t="s">
        <v>2788</v>
      </c>
      <c r="C400" s="173" t="s">
        <v>4091</v>
      </c>
      <c r="D400" t="s">
        <v>2790</v>
      </c>
      <c r="E400" s="171">
        <v>1</v>
      </c>
      <c r="F400" s="179">
        <v>4</v>
      </c>
      <c r="G400" s="182" t="s">
        <v>2789</v>
      </c>
      <c r="H400" s="23" t="s">
        <v>2068</v>
      </c>
      <c r="I400" t="s">
        <v>4832</v>
      </c>
      <c r="J400" s="173" t="s">
        <v>5821</v>
      </c>
      <c r="K400" t="s">
        <v>4834</v>
      </c>
      <c r="L400" s="171">
        <v>-1</v>
      </c>
      <c r="M400" s="179">
        <v>4</v>
      </c>
      <c r="N400" s="169" t="s">
        <v>4833</v>
      </c>
    </row>
    <row r="401" spans="1:14">
      <c r="A401" s="23" t="s">
        <v>2068</v>
      </c>
      <c r="B401" t="s">
        <v>2792</v>
      </c>
      <c r="C401" s="173" t="s">
        <v>3847</v>
      </c>
      <c r="D401" t="s">
        <v>2793</v>
      </c>
      <c r="E401" s="171">
        <v>-1</v>
      </c>
      <c r="F401" s="179">
        <v>4</v>
      </c>
      <c r="G401" s="182" t="s">
        <v>2279</v>
      </c>
      <c r="H401" s="23" t="s">
        <v>2068</v>
      </c>
      <c r="I401" t="s">
        <v>4839</v>
      </c>
      <c r="J401" s="173" t="s">
        <v>5823</v>
      </c>
      <c r="K401" t="s">
        <v>4841</v>
      </c>
      <c r="L401" s="171">
        <v>-1</v>
      </c>
      <c r="M401" s="179">
        <v>4</v>
      </c>
      <c r="N401" s="169" t="s">
        <v>4840</v>
      </c>
    </row>
    <row r="402" spans="1:14">
      <c r="A402" s="23" t="s">
        <v>2068</v>
      </c>
      <c r="B402" t="s">
        <v>2794</v>
      </c>
      <c r="C402" s="173" t="s">
        <v>3848</v>
      </c>
      <c r="D402" t="s">
        <v>2795</v>
      </c>
      <c r="E402" s="171">
        <v>1</v>
      </c>
      <c r="F402" s="179">
        <v>4</v>
      </c>
      <c r="G402" s="182" t="s">
        <v>2279</v>
      </c>
      <c r="H402" s="23" t="s">
        <v>2068</v>
      </c>
      <c r="I402" t="s">
        <v>4666</v>
      </c>
      <c r="J402" s="173" t="s">
        <v>5759</v>
      </c>
      <c r="K402" t="s">
        <v>4843</v>
      </c>
      <c r="L402" s="171">
        <v>1</v>
      </c>
      <c r="M402" s="179">
        <v>4</v>
      </c>
      <c r="N402" s="169" t="s">
        <v>4667</v>
      </c>
    </row>
    <row r="403" spans="1:14">
      <c r="A403" s="23" t="s">
        <v>2068</v>
      </c>
      <c r="B403" t="s">
        <v>2796</v>
      </c>
      <c r="C403" s="173" t="s">
        <v>3849</v>
      </c>
      <c r="D403" t="s">
        <v>2783</v>
      </c>
      <c r="E403" s="171">
        <v>1</v>
      </c>
      <c r="F403" s="179">
        <v>4</v>
      </c>
      <c r="G403" s="182" t="s">
        <v>2279</v>
      </c>
      <c r="H403" s="23" t="s">
        <v>2068</v>
      </c>
      <c r="I403" t="s">
        <v>4844</v>
      </c>
      <c r="J403" s="173" t="s">
        <v>5824</v>
      </c>
      <c r="K403" t="s">
        <v>4846</v>
      </c>
      <c r="L403" s="171">
        <v>1</v>
      </c>
      <c r="M403" s="179">
        <v>4</v>
      </c>
      <c r="N403" s="169" t="s">
        <v>4845</v>
      </c>
    </row>
    <row r="404" spans="1:14">
      <c r="A404" s="23" t="s">
        <v>2068</v>
      </c>
      <c r="B404" t="s">
        <v>2797</v>
      </c>
      <c r="C404" s="173" t="s">
        <v>3799</v>
      </c>
      <c r="D404" t="s">
        <v>2798</v>
      </c>
      <c r="E404" s="171">
        <v>-1</v>
      </c>
      <c r="F404" s="179">
        <v>4</v>
      </c>
      <c r="G404" s="182" t="s">
        <v>2279</v>
      </c>
      <c r="H404" s="23" t="s">
        <v>2068</v>
      </c>
      <c r="I404" t="s">
        <v>4671</v>
      </c>
      <c r="J404" s="173" t="s">
        <v>3818</v>
      </c>
      <c r="K404" t="s">
        <v>4847</v>
      </c>
      <c r="L404" s="171">
        <v>-1</v>
      </c>
      <c r="M404" s="179">
        <v>4</v>
      </c>
      <c r="N404" s="169" t="s">
        <v>2642</v>
      </c>
    </row>
    <row r="405" spans="1:14">
      <c r="A405" s="23" t="s">
        <v>2068</v>
      </c>
      <c r="B405" t="s">
        <v>2799</v>
      </c>
      <c r="C405" s="173" t="s">
        <v>4092</v>
      </c>
      <c r="D405" t="s">
        <v>2801</v>
      </c>
      <c r="E405" s="171">
        <v>-1</v>
      </c>
      <c r="F405" s="179">
        <v>4</v>
      </c>
      <c r="G405" s="182" t="s">
        <v>2800</v>
      </c>
      <c r="H405" s="23" t="s">
        <v>2068</v>
      </c>
      <c r="I405" t="s">
        <v>4848</v>
      </c>
      <c r="J405" s="173" t="s">
        <v>5825</v>
      </c>
      <c r="K405" t="s">
        <v>4850</v>
      </c>
      <c r="L405" s="171">
        <v>1</v>
      </c>
      <c r="M405" s="179">
        <v>4</v>
      </c>
      <c r="N405" s="169" t="s">
        <v>4849</v>
      </c>
    </row>
    <row r="406" spans="1:14">
      <c r="A406" s="23" t="s">
        <v>2068</v>
      </c>
      <c r="B406" t="s">
        <v>2802</v>
      </c>
      <c r="C406" s="173" t="s">
        <v>3850</v>
      </c>
      <c r="D406" t="s">
        <v>2804</v>
      </c>
      <c r="E406" s="171">
        <v>1</v>
      </c>
      <c r="F406" s="179">
        <v>4</v>
      </c>
      <c r="G406" s="182" t="s">
        <v>2803</v>
      </c>
      <c r="H406" s="23" t="s">
        <v>2068</v>
      </c>
      <c r="I406" t="s">
        <v>4851</v>
      </c>
      <c r="J406" s="173" t="s">
        <v>5826</v>
      </c>
      <c r="K406" t="s">
        <v>4853</v>
      </c>
      <c r="L406" s="171">
        <v>-1</v>
      </c>
      <c r="M406" s="179">
        <v>4</v>
      </c>
      <c r="N406" s="169" t="s">
        <v>4852</v>
      </c>
    </row>
    <row r="407" spans="1:14">
      <c r="A407" s="23" t="s">
        <v>2068</v>
      </c>
      <c r="B407" t="s">
        <v>2805</v>
      </c>
      <c r="C407" s="173" t="s">
        <v>3851</v>
      </c>
      <c r="D407" t="s">
        <v>2806</v>
      </c>
      <c r="E407" s="171">
        <v>1</v>
      </c>
      <c r="F407" s="179">
        <v>4</v>
      </c>
      <c r="G407" s="182" t="s">
        <v>2803</v>
      </c>
      <c r="H407" s="23" t="s">
        <v>2068</v>
      </c>
      <c r="I407" t="s">
        <v>4854</v>
      </c>
      <c r="J407" s="173" t="s">
        <v>3824</v>
      </c>
      <c r="K407" t="s">
        <v>4855</v>
      </c>
      <c r="L407" s="171">
        <v>-1</v>
      </c>
      <c r="M407" s="179">
        <v>4</v>
      </c>
      <c r="N407" s="169" t="s">
        <v>2830</v>
      </c>
    </row>
    <row r="408" spans="1:14">
      <c r="A408" s="23" t="s">
        <v>2068</v>
      </c>
      <c r="B408" t="s">
        <v>2807</v>
      </c>
      <c r="C408" s="173" t="s">
        <v>3852</v>
      </c>
      <c r="D408" t="s">
        <v>2809</v>
      </c>
      <c r="E408" s="171">
        <v>-1</v>
      </c>
      <c r="F408" s="179">
        <v>4</v>
      </c>
      <c r="G408" s="182" t="s">
        <v>2808</v>
      </c>
      <c r="H408" s="23" t="s">
        <v>2068</v>
      </c>
      <c r="I408" t="s">
        <v>4856</v>
      </c>
      <c r="J408" s="173" t="s">
        <v>5827</v>
      </c>
      <c r="K408" t="s">
        <v>4857</v>
      </c>
      <c r="L408" s="171">
        <v>-1</v>
      </c>
      <c r="M408" s="179">
        <v>4</v>
      </c>
      <c r="N408" s="169" t="s">
        <v>2830</v>
      </c>
    </row>
    <row r="409" spans="1:14">
      <c r="A409" s="23" t="s">
        <v>2068</v>
      </c>
      <c r="B409" t="s">
        <v>2810</v>
      </c>
      <c r="C409" s="173" t="s">
        <v>3853</v>
      </c>
      <c r="D409" t="s">
        <v>2812</v>
      </c>
      <c r="E409" s="171">
        <v>-1</v>
      </c>
      <c r="F409" s="179">
        <v>4</v>
      </c>
      <c r="G409" s="182" t="s">
        <v>2811</v>
      </c>
      <c r="H409" s="23" t="s">
        <v>2068</v>
      </c>
      <c r="I409" t="s">
        <v>4858</v>
      </c>
      <c r="J409" s="173" t="s">
        <v>5828</v>
      </c>
      <c r="K409" t="s">
        <v>4860</v>
      </c>
      <c r="L409" s="171">
        <v>-1</v>
      </c>
      <c r="M409" s="179">
        <v>4</v>
      </c>
      <c r="N409" s="169" t="s">
        <v>4859</v>
      </c>
    </row>
    <row r="410" spans="1:14">
      <c r="A410" s="23" t="s">
        <v>2068</v>
      </c>
      <c r="B410" t="s">
        <v>2813</v>
      </c>
      <c r="C410" s="173" t="s">
        <v>3854</v>
      </c>
      <c r="D410" t="s">
        <v>2815</v>
      </c>
      <c r="E410" s="171">
        <v>-1</v>
      </c>
      <c r="F410" s="179">
        <v>4</v>
      </c>
      <c r="G410" s="182" t="s">
        <v>2814</v>
      </c>
      <c r="H410" s="23" t="s">
        <v>2068</v>
      </c>
      <c r="I410" t="s">
        <v>4861</v>
      </c>
      <c r="J410" s="173" t="s">
        <v>5829</v>
      </c>
      <c r="K410" t="s">
        <v>4862</v>
      </c>
      <c r="L410" s="171">
        <v>1</v>
      </c>
      <c r="M410" s="179">
        <v>4</v>
      </c>
      <c r="N410" s="169" t="s">
        <v>4281</v>
      </c>
    </row>
    <row r="411" spans="1:14">
      <c r="A411" s="23" t="s">
        <v>2068</v>
      </c>
      <c r="B411" t="s">
        <v>2816</v>
      </c>
      <c r="C411" s="173" t="s">
        <v>3855</v>
      </c>
      <c r="D411" s="167">
        <v>47453</v>
      </c>
      <c r="E411" s="171">
        <v>-1</v>
      </c>
      <c r="F411" s="179">
        <v>4</v>
      </c>
      <c r="G411" s="182" t="s">
        <v>2817</v>
      </c>
      <c r="H411" s="23" t="s">
        <v>2068</v>
      </c>
      <c r="I411" t="s">
        <v>4863</v>
      </c>
      <c r="J411" s="173" t="s">
        <v>5830</v>
      </c>
      <c r="K411" t="s">
        <v>4865</v>
      </c>
      <c r="L411" s="171">
        <v>1</v>
      </c>
      <c r="M411" s="179">
        <v>4</v>
      </c>
      <c r="N411" s="169" t="s">
        <v>4864</v>
      </c>
    </row>
    <row r="412" spans="1:14">
      <c r="A412" s="23" t="s">
        <v>2068</v>
      </c>
      <c r="B412" t="s">
        <v>2819</v>
      </c>
      <c r="C412" s="173" t="s">
        <v>4093</v>
      </c>
      <c r="D412" t="s">
        <v>2820</v>
      </c>
      <c r="E412" s="171">
        <v>1</v>
      </c>
      <c r="F412" s="179">
        <v>4</v>
      </c>
      <c r="G412" s="182" t="s">
        <v>2418</v>
      </c>
      <c r="H412" s="23" t="s">
        <v>2068</v>
      </c>
      <c r="I412" t="s">
        <v>4866</v>
      </c>
      <c r="J412" s="173" t="s">
        <v>4096</v>
      </c>
      <c r="K412" t="s">
        <v>4868</v>
      </c>
      <c r="L412" s="171">
        <v>-1</v>
      </c>
      <c r="M412" s="179">
        <v>4</v>
      </c>
      <c r="N412" s="169" t="s">
        <v>4867</v>
      </c>
    </row>
    <row r="413" spans="1:14">
      <c r="A413" s="23" t="s">
        <v>2068</v>
      </c>
      <c r="B413" t="s">
        <v>2821</v>
      </c>
      <c r="C413" s="173" t="s">
        <v>4094</v>
      </c>
      <c r="D413" t="s">
        <v>2823</v>
      </c>
      <c r="E413" s="171">
        <v>1</v>
      </c>
      <c r="F413" s="179">
        <v>4</v>
      </c>
      <c r="G413" s="182" t="s">
        <v>2822</v>
      </c>
      <c r="H413" s="23" t="s">
        <v>2068</v>
      </c>
      <c r="I413" t="s">
        <v>4869</v>
      </c>
      <c r="J413" s="173" t="s">
        <v>3887</v>
      </c>
      <c r="K413" t="s">
        <v>4871</v>
      </c>
      <c r="L413" s="171">
        <v>1</v>
      </c>
      <c r="M413" s="179">
        <v>4</v>
      </c>
      <c r="N413" s="169" t="s">
        <v>4870</v>
      </c>
    </row>
    <row r="414" spans="1:14">
      <c r="A414" s="23" t="s">
        <v>2068</v>
      </c>
      <c r="B414" t="s">
        <v>2641</v>
      </c>
      <c r="C414" s="173" t="s">
        <v>3818</v>
      </c>
      <c r="D414" t="s">
        <v>2825</v>
      </c>
      <c r="E414" s="171">
        <v>-1</v>
      </c>
      <c r="F414" s="179">
        <v>4</v>
      </c>
      <c r="G414" s="182" t="s">
        <v>2642</v>
      </c>
      <c r="H414" s="23" t="s">
        <v>2068</v>
      </c>
      <c r="I414" t="s">
        <v>4872</v>
      </c>
      <c r="J414" s="173" t="s">
        <v>5831</v>
      </c>
      <c r="K414" t="s">
        <v>4874</v>
      </c>
      <c r="L414" s="171">
        <v>-1</v>
      </c>
      <c r="M414" s="179">
        <v>4</v>
      </c>
      <c r="N414" s="169" t="s">
        <v>4873</v>
      </c>
    </row>
    <row r="415" spans="1:14">
      <c r="A415" s="23" t="s">
        <v>2068</v>
      </c>
      <c r="B415" t="s">
        <v>2826</v>
      </c>
      <c r="C415" s="173" t="s">
        <v>3856</v>
      </c>
      <c r="D415" t="s">
        <v>2828</v>
      </c>
      <c r="E415" s="171">
        <v>1</v>
      </c>
      <c r="F415" s="179">
        <v>4</v>
      </c>
      <c r="G415" s="182" t="s">
        <v>2827</v>
      </c>
      <c r="H415" s="23" t="s">
        <v>2068</v>
      </c>
      <c r="I415" t="s">
        <v>4875</v>
      </c>
      <c r="J415" s="173" t="s">
        <v>3808</v>
      </c>
      <c r="K415" t="s">
        <v>4874</v>
      </c>
      <c r="L415" s="171">
        <v>-1</v>
      </c>
      <c r="M415" s="179">
        <v>4</v>
      </c>
      <c r="N415" s="169" t="s">
        <v>4876</v>
      </c>
    </row>
    <row r="416" spans="1:14">
      <c r="A416" s="23" t="s">
        <v>2068</v>
      </c>
      <c r="B416" t="s">
        <v>2829</v>
      </c>
      <c r="C416" s="173" t="s">
        <v>3857</v>
      </c>
      <c r="D416" t="s">
        <v>2831</v>
      </c>
      <c r="E416" s="171">
        <v>-1</v>
      </c>
      <c r="F416" s="179">
        <v>4</v>
      </c>
      <c r="G416" s="182" t="s">
        <v>2830</v>
      </c>
      <c r="H416" s="23" t="s">
        <v>2068</v>
      </c>
      <c r="I416" t="s">
        <v>4877</v>
      </c>
      <c r="J416" s="173" t="s">
        <v>5821</v>
      </c>
      <c r="K416" t="s">
        <v>4878</v>
      </c>
      <c r="L416" s="171">
        <v>1</v>
      </c>
      <c r="M416" s="179">
        <v>4</v>
      </c>
      <c r="N416" s="169" t="s">
        <v>4506</v>
      </c>
    </row>
    <row r="417" spans="1:14">
      <c r="A417" s="23" t="s">
        <v>2068</v>
      </c>
      <c r="B417" t="s">
        <v>2832</v>
      </c>
      <c r="C417" s="173" t="s">
        <v>4095</v>
      </c>
      <c r="D417" t="s">
        <v>2833</v>
      </c>
      <c r="E417" s="171">
        <v>1</v>
      </c>
      <c r="F417" s="179">
        <v>4</v>
      </c>
      <c r="G417" s="182" t="s">
        <v>2213</v>
      </c>
      <c r="H417" s="23" t="s">
        <v>2068</v>
      </c>
      <c r="I417" t="s">
        <v>4879</v>
      </c>
      <c r="J417" s="173" t="s">
        <v>5832</v>
      </c>
      <c r="K417" t="s">
        <v>4880</v>
      </c>
      <c r="L417" s="171">
        <v>1</v>
      </c>
      <c r="M417" s="179">
        <v>4</v>
      </c>
      <c r="N417" s="169" t="s">
        <v>4506</v>
      </c>
    </row>
    <row r="418" spans="1:14">
      <c r="A418" s="23" t="s">
        <v>2068</v>
      </c>
      <c r="B418" t="s">
        <v>2834</v>
      </c>
      <c r="C418" s="173" t="s">
        <v>3858</v>
      </c>
      <c r="D418" t="s">
        <v>2836</v>
      </c>
      <c r="E418" s="171">
        <v>1</v>
      </c>
      <c r="F418" s="179">
        <v>4</v>
      </c>
      <c r="G418" s="182" t="s">
        <v>2835</v>
      </c>
      <c r="H418" s="23" t="s">
        <v>2068</v>
      </c>
      <c r="I418" t="s">
        <v>4673</v>
      </c>
      <c r="J418" s="173" t="s">
        <v>5790</v>
      </c>
      <c r="K418" t="s">
        <v>4807</v>
      </c>
      <c r="L418" s="171">
        <v>1</v>
      </c>
      <c r="M418" s="179">
        <v>4</v>
      </c>
      <c r="N418" s="169" t="s">
        <v>4506</v>
      </c>
    </row>
    <row r="419" spans="1:14">
      <c r="A419" s="23" t="s">
        <v>2068</v>
      </c>
      <c r="B419" t="s">
        <v>2837</v>
      </c>
      <c r="C419" s="173" t="s">
        <v>3859</v>
      </c>
      <c r="D419" t="s">
        <v>2838</v>
      </c>
      <c r="E419" s="171">
        <v>1</v>
      </c>
      <c r="F419" s="179">
        <v>4</v>
      </c>
      <c r="G419" s="182" t="s">
        <v>2835</v>
      </c>
      <c r="H419" s="23" t="s">
        <v>2068</v>
      </c>
      <c r="I419" t="s">
        <v>4676</v>
      </c>
      <c r="J419" s="173" t="s">
        <v>5745</v>
      </c>
      <c r="K419" t="s">
        <v>4882</v>
      </c>
      <c r="L419" s="171">
        <v>1</v>
      </c>
      <c r="M419" s="179">
        <v>4</v>
      </c>
      <c r="N419" s="169" t="s">
        <v>4506</v>
      </c>
    </row>
    <row r="420" spans="1:14">
      <c r="A420" s="23" t="s">
        <v>2068</v>
      </c>
      <c r="B420" t="s">
        <v>2839</v>
      </c>
      <c r="C420" s="173" t="s">
        <v>4096</v>
      </c>
      <c r="D420" t="s">
        <v>2841</v>
      </c>
      <c r="E420" s="171">
        <v>-1</v>
      </c>
      <c r="F420" s="179">
        <v>4</v>
      </c>
      <c r="G420" s="182" t="s">
        <v>2840</v>
      </c>
      <c r="H420" s="23" t="s">
        <v>2068</v>
      </c>
      <c r="I420" t="s">
        <v>4678</v>
      </c>
      <c r="J420" s="173" t="s">
        <v>3820</v>
      </c>
      <c r="K420" t="s">
        <v>4679</v>
      </c>
      <c r="L420" s="171">
        <v>1</v>
      </c>
      <c r="M420" s="179">
        <v>4</v>
      </c>
      <c r="N420" s="169" t="s">
        <v>4506</v>
      </c>
    </row>
    <row r="421" spans="1:14">
      <c r="A421" s="23" t="s">
        <v>2068</v>
      </c>
      <c r="B421" t="s">
        <v>2862</v>
      </c>
      <c r="C421" s="173" t="s">
        <v>3863</v>
      </c>
      <c r="D421" t="s">
        <v>2864</v>
      </c>
      <c r="E421" s="171">
        <v>-1</v>
      </c>
      <c r="F421" s="179">
        <v>4</v>
      </c>
      <c r="G421" s="182" t="s">
        <v>2863</v>
      </c>
      <c r="H421" s="23" t="s">
        <v>2068</v>
      </c>
      <c r="I421" t="s">
        <v>4680</v>
      </c>
      <c r="J421" s="173" t="s">
        <v>5791</v>
      </c>
      <c r="K421" t="s">
        <v>4883</v>
      </c>
      <c r="L421" s="171">
        <v>1</v>
      </c>
      <c r="M421" s="179">
        <v>4</v>
      </c>
      <c r="N421" s="169" t="s">
        <v>4506</v>
      </c>
    </row>
    <row r="422" spans="1:14">
      <c r="A422" s="23" t="s">
        <v>2068</v>
      </c>
      <c r="B422" t="s">
        <v>2865</v>
      </c>
      <c r="C422" s="173" t="s">
        <v>3864</v>
      </c>
      <c r="D422" t="s">
        <v>2867</v>
      </c>
      <c r="E422" s="171">
        <v>-1</v>
      </c>
      <c r="F422" s="179">
        <v>4</v>
      </c>
      <c r="G422" s="182" t="s">
        <v>2866</v>
      </c>
      <c r="H422" s="23" t="s">
        <v>2068</v>
      </c>
      <c r="I422" t="s">
        <v>4682</v>
      </c>
      <c r="J422" s="173" t="s">
        <v>3896</v>
      </c>
      <c r="K422" t="s">
        <v>4884</v>
      </c>
      <c r="L422" s="171">
        <v>1</v>
      </c>
      <c r="M422" s="179">
        <v>4</v>
      </c>
      <c r="N422" s="169" t="s">
        <v>4506</v>
      </c>
    </row>
    <row r="423" spans="1:14">
      <c r="A423" s="23" t="s">
        <v>2068</v>
      </c>
      <c r="B423" t="s">
        <v>2868</v>
      </c>
      <c r="C423" s="173" t="s">
        <v>3865</v>
      </c>
      <c r="D423" t="s">
        <v>2870</v>
      </c>
      <c r="E423" s="171">
        <v>-1</v>
      </c>
      <c r="F423" s="179">
        <v>4</v>
      </c>
      <c r="G423" s="182" t="s">
        <v>2869</v>
      </c>
      <c r="H423" s="23" t="s">
        <v>2068</v>
      </c>
      <c r="I423" t="s">
        <v>4886</v>
      </c>
      <c r="J423" s="173" t="s">
        <v>3875</v>
      </c>
      <c r="K423" t="s">
        <v>4887</v>
      </c>
      <c r="L423" s="171">
        <v>-1</v>
      </c>
      <c r="M423" s="179">
        <v>4</v>
      </c>
      <c r="N423" s="169" t="s">
        <v>2863</v>
      </c>
    </row>
    <row r="424" spans="1:14">
      <c r="A424" s="23" t="s">
        <v>2068</v>
      </c>
      <c r="B424" t="s">
        <v>2871</v>
      </c>
      <c r="C424" s="173" t="s">
        <v>3866</v>
      </c>
      <c r="D424" t="s">
        <v>2873</v>
      </c>
      <c r="E424" s="171">
        <v>1</v>
      </c>
      <c r="F424" s="179">
        <v>4</v>
      </c>
      <c r="G424" s="182" t="s">
        <v>2872</v>
      </c>
      <c r="H424" s="23" t="s">
        <v>2068</v>
      </c>
      <c r="I424" t="s">
        <v>4888</v>
      </c>
      <c r="J424" s="173" t="s">
        <v>5833</v>
      </c>
      <c r="K424" t="s">
        <v>4889</v>
      </c>
      <c r="L424" s="171">
        <v>-1</v>
      </c>
      <c r="M424" s="179">
        <v>4</v>
      </c>
      <c r="N424" s="169" t="s">
        <v>4688</v>
      </c>
    </row>
    <row r="425" spans="1:14">
      <c r="A425" s="23" t="s">
        <v>2068</v>
      </c>
      <c r="B425" t="s">
        <v>2874</v>
      </c>
      <c r="C425" s="173" t="s">
        <v>3867</v>
      </c>
      <c r="D425" t="s">
        <v>2876</v>
      </c>
      <c r="E425" s="171">
        <v>-1</v>
      </c>
      <c r="F425" s="179">
        <v>4</v>
      </c>
      <c r="G425" s="182" t="s">
        <v>2875</v>
      </c>
      <c r="H425" s="23" t="s">
        <v>2068</v>
      </c>
      <c r="I425" t="s">
        <v>4687</v>
      </c>
      <c r="J425" s="173" t="s">
        <v>4097</v>
      </c>
      <c r="K425" t="s">
        <v>4891</v>
      </c>
      <c r="L425" s="171">
        <v>1</v>
      </c>
      <c r="M425" s="179">
        <v>4</v>
      </c>
      <c r="N425" s="169" t="s">
        <v>4688</v>
      </c>
    </row>
    <row r="426" spans="1:14">
      <c r="A426" s="23" t="s">
        <v>2068</v>
      </c>
      <c r="B426" t="s">
        <v>2877</v>
      </c>
      <c r="C426" s="173" t="s">
        <v>4099</v>
      </c>
      <c r="D426" t="s">
        <v>2879</v>
      </c>
      <c r="E426" s="171">
        <v>-1</v>
      </c>
      <c r="F426" s="179">
        <v>4</v>
      </c>
      <c r="G426" s="182" t="s">
        <v>2878</v>
      </c>
      <c r="H426" s="23" t="s">
        <v>2068</v>
      </c>
      <c r="I426" t="s">
        <v>4892</v>
      </c>
      <c r="J426" s="173" t="s">
        <v>3865</v>
      </c>
      <c r="K426" t="s">
        <v>4894</v>
      </c>
      <c r="L426" s="171">
        <v>-1</v>
      </c>
      <c r="M426" s="179">
        <v>4</v>
      </c>
      <c r="N426" s="169" t="s">
        <v>4893</v>
      </c>
    </row>
    <row r="427" spans="1:14">
      <c r="A427" s="23" t="s">
        <v>2068</v>
      </c>
      <c r="B427" t="s">
        <v>2661</v>
      </c>
      <c r="C427" s="173" t="s">
        <v>3822</v>
      </c>
      <c r="D427" t="s">
        <v>2883</v>
      </c>
      <c r="E427" s="171">
        <v>1</v>
      </c>
      <c r="F427" s="179">
        <v>4</v>
      </c>
      <c r="G427" s="182" t="s">
        <v>2662</v>
      </c>
      <c r="H427" s="23" t="s">
        <v>2068</v>
      </c>
      <c r="I427" t="s">
        <v>4895</v>
      </c>
      <c r="J427" s="173" t="s">
        <v>3899</v>
      </c>
      <c r="K427" t="s">
        <v>4897</v>
      </c>
      <c r="L427" s="171">
        <v>1</v>
      </c>
      <c r="M427" s="179">
        <v>4</v>
      </c>
      <c r="N427" s="169" t="s">
        <v>4896</v>
      </c>
    </row>
    <row r="428" spans="1:14">
      <c r="A428" s="23" t="s">
        <v>2068</v>
      </c>
      <c r="B428" t="s">
        <v>2884</v>
      </c>
      <c r="C428" s="173" t="s">
        <v>3868</v>
      </c>
      <c r="D428" t="s">
        <v>2886</v>
      </c>
      <c r="E428" s="171">
        <v>1</v>
      </c>
      <c r="F428" s="179">
        <v>4</v>
      </c>
      <c r="G428" s="182" t="s">
        <v>2885</v>
      </c>
      <c r="H428" s="23" t="s">
        <v>2068</v>
      </c>
      <c r="I428" t="s">
        <v>4898</v>
      </c>
      <c r="J428" s="173" t="s">
        <v>5834</v>
      </c>
      <c r="K428" t="s">
        <v>4900</v>
      </c>
      <c r="L428" s="171">
        <v>-1</v>
      </c>
      <c r="M428" s="179">
        <v>4</v>
      </c>
      <c r="N428" s="169" t="s">
        <v>4899</v>
      </c>
    </row>
    <row r="429" spans="1:14">
      <c r="A429" s="23" t="s">
        <v>2068</v>
      </c>
      <c r="B429" t="s">
        <v>2890</v>
      </c>
      <c r="C429" s="173" t="s">
        <v>4029</v>
      </c>
      <c r="D429" t="s">
        <v>2892</v>
      </c>
      <c r="E429" s="171">
        <v>-1</v>
      </c>
      <c r="F429" s="179">
        <v>4</v>
      </c>
      <c r="G429" s="182" t="s">
        <v>2891</v>
      </c>
      <c r="H429" s="23" t="s">
        <v>2068</v>
      </c>
      <c r="I429" t="s">
        <v>4901</v>
      </c>
      <c r="J429" s="173" t="s">
        <v>3866</v>
      </c>
      <c r="K429" t="s">
        <v>4902</v>
      </c>
      <c r="L429" s="171">
        <v>1</v>
      </c>
      <c r="M429" s="179">
        <v>4</v>
      </c>
      <c r="N429" s="169" t="s">
        <v>2872</v>
      </c>
    </row>
    <row r="430" spans="1:14">
      <c r="A430" s="23" t="s">
        <v>2068</v>
      </c>
      <c r="B430" t="s">
        <v>2904</v>
      </c>
      <c r="C430" s="173" t="s">
        <v>3872</v>
      </c>
      <c r="D430" t="s">
        <v>2906</v>
      </c>
      <c r="E430" s="171">
        <v>1</v>
      </c>
      <c r="F430" s="179">
        <v>4</v>
      </c>
      <c r="G430" s="182" t="s">
        <v>2905</v>
      </c>
      <c r="H430" s="23" t="s">
        <v>2068</v>
      </c>
      <c r="I430" t="s">
        <v>4903</v>
      </c>
      <c r="J430" s="173" t="s">
        <v>3866</v>
      </c>
      <c r="K430" t="s">
        <v>4902</v>
      </c>
      <c r="L430" s="171">
        <v>1</v>
      </c>
      <c r="M430" s="179">
        <v>4</v>
      </c>
      <c r="N430" s="169" t="s">
        <v>2872</v>
      </c>
    </row>
    <row r="431" spans="1:14">
      <c r="A431" s="23" t="s">
        <v>2068</v>
      </c>
      <c r="B431" t="s">
        <v>2907</v>
      </c>
      <c r="C431" s="173" t="s">
        <v>3873</v>
      </c>
      <c r="D431" t="s">
        <v>2908</v>
      </c>
      <c r="E431" s="171">
        <v>1</v>
      </c>
      <c r="F431" s="179">
        <v>4</v>
      </c>
      <c r="G431" s="182" t="s">
        <v>2501</v>
      </c>
      <c r="H431" s="23" t="s">
        <v>2068</v>
      </c>
      <c r="I431" t="s">
        <v>4904</v>
      </c>
      <c r="J431" s="173" t="s">
        <v>3867</v>
      </c>
      <c r="K431" t="s">
        <v>4906</v>
      </c>
      <c r="L431" s="171">
        <v>-1</v>
      </c>
      <c r="M431" s="179">
        <v>4</v>
      </c>
      <c r="N431" s="169" t="s">
        <v>4905</v>
      </c>
    </row>
    <row r="432" spans="1:14">
      <c r="A432" s="23" t="s">
        <v>2068</v>
      </c>
      <c r="B432" t="s">
        <v>2909</v>
      </c>
      <c r="C432" s="173" t="s">
        <v>3874</v>
      </c>
      <c r="D432" t="s">
        <v>2911</v>
      </c>
      <c r="E432" s="171">
        <v>-1</v>
      </c>
      <c r="F432" s="179">
        <v>4</v>
      </c>
      <c r="G432" s="182" t="s">
        <v>2910</v>
      </c>
      <c r="H432" s="23" t="s">
        <v>2068</v>
      </c>
      <c r="I432" t="s">
        <v>4907</v>
      </c>
      <c r="J432" s="173" t="s">
        <v>5835</v>
      </c>
      <c r="K432" t="s">
        <v>4909</v>
      </c>
      <c r="L432" s="171">
        <v>-1</v>
      </c>
      <c r="M432" s="179">
        <v>4</v>
      </c>
      <c r="N432" s="169" t="s">
        <v>4908</v>
      </c>
    </row>
    <row r="433" spans="1:14">
      <c r="A433" s="23" t="s">
        <v>2068</v>
      </c>
      <c r="B433" t="s">
        <v>2912</v>
      </c>
      <c r="C433" s="173" t="s">
        <v>4102</v>
      </c>
      <c r="D433" t="s">
        <v>2914</v>
      </c>
      <c r="E433" s="171">
        <v>-1</v>
      </c>
      <c r="F433" s="179">
        <v>4</v>
      </c>
      <c r="G433" s="182" t="s">
        <v>2913</v>
      </c>
      <c r="H433" s="23" t="s">
        <v>2068</v>
      </c>
      <c r="I433" t="s">
        <v>4914</v>
      </c>
      <c r="J433" s="173" t="s">
        <v>3868</v>
      </c>
      <c r="K433" t="s">
        <v>4354</v>
      </c>
      <c r="L433" s="171">
        <v>1</v>
      </c>
      <c r="M433" s="179">
        <v>4</v>
      </c>
      <c r="N433" s="169" t="s">
        <v>4196</v>
      </c>
    </row>
    <row r="434" spans="1:14">
      <c r="A434" s="23" t="s">
        <v>2068</v>
      </c>
      <c r="B434" t="s">
        <v>2915</v>
      </c>
      <c r="C434" s="173" t="s">
        <v>3875</v>
      </c>
      <c r="D434" t="s">
        <v>2917</v>
      </c>
      <c r="E434" s="171">
        <v>1</v>
      </c>
      <c r="F434" s="179">
        <v>4</v>
      </c>
      <c r="G434" s="182" t="s">
        <v>2916</v>
      </c>
      <c r="H434" s="23" t="s">
        <v>2068</v>
      </c>
      <c r="I434" t="s">
        <v>4923</v>
      </c>
      <c r="J434" s="173" t="s">
        <v>4029</v>
      </c>
      <c r="K434" t="s">
        <v>4924</v>
      </c>
      <c r="L434" s="171">
        <v>-1</v>
      </c>
      <c r="M434" s="179">
        <v>4</v>
      </c>
      <c r="N434" s="169" t="s">
        <v>2891</v>
      </c>
    </row>
    <row r="435" spans="1:14">
      <c r="A435" s="23" t="s">
        <v>2068</v>
      </c>
      <c r="B435" t="s">
        <v>2380</v>
      </c>
      <c r="C435" s="173" t="s">
        <v>3765</v>
      </c>
      <c r="D435" t="s">
        <v>2918</v>
      </c>
      <c r="E435" s="171">
        <v>1</v>
      </c>
      <c r="F435" s="179">
        <v>4</v>
      </c>
      <c r="G435" s="182" t="s">
        <v>2381</v>
      </c>
      <c r="H435" s="23" t="s">
        <v>2068</v>
      </c>
      <c r="I435" t="s">
        <v>4928</v>
      </c>
      <c r="J435" s="173" t="s">
        <v>5705</v>
      </c>
      <c r="K435" t="s">
        <v>4930</v>
      </c>
      <c r="L435" s="171">
        <v>-1</v>
      </c>
      <c r="M435" s="179">
        <v>4</v>
      </c>
      <c r="N435" s="169" t="s">
        <v>4929</v>
      </c>
    </row>
    <row r="436" spans="1:14">
      <c r="A436" s="23" t="s">
        <v>2068</v>
      </c>
      <c r="B436" t="s">
        <v>2919</v>
      </c>
      <c r="C436" s="173" t="s">
        <v>4103</v>
      </c>
      <c r="D436" t="s">
        <v>2921</v>
      </c>
      <c r="E436" s="171">
        <v>-1</v>
      </c>
      <c r="F436" s="179">
        <v>4</v>
      </c>
      <c r="G436" s="182" t="s">
        <v>2920</v>
      </c>
      <c r="H436" s="23" t="s">
        <v>2068</v>
      </c>
      <c r="I436" t="s">
        <v>4931</v>
      </c>
      <c r="J436" s="173" t="s">
        <v>5841</v>
      </c>
      <c r="K436" t="s">
        <v>4933</v>
      </c>
      <c r="L436" s="171">
        <v>-1</v>
      </c>
      <c r="M436" s="179">
        <v>4</v>
      </c>
      <c r="N436" s="169" t="s">
        <v>4932</v>
      </c>
    </row>
    <row r="437" spans="1:14">
      <c r="A437" s="23" t="s">
        <v>2068</v>
      </c>
      <c r="B437" t="s">
        <v>2925</v>
      </c>
      <c r="C437" s="173" t="s">
        <v>4105</v>
      </c>
      <c r="D437" t="s">
        <v>2927</v>
      </c>
      <c r="E437" s="171">
        <v>-1</v>
      </c>
      <c r="F437" s="179">
        <v>4</v>
      </c>
      <c r="G437" s="182" t="s">
        <v>2926</v>
      </c>
      <c r="H437" s="23" t="s">
        <v>2068</v>
      </c>
      <c r="I437" t="s">
        <v>4695</v>
      </c>
      <c r="J437" s="173" t="s">
        <v>4120</v>
      </c>
      <c r="K437" t="s">
        <v>4934</v>
      </c>
      <c r="L437" s="171">
        <v>-1</v>
      </c>
      <c r="M437" s="179">
        <v>4</v>
      </c>
      <c r="N437" s="169" t="s">
        <v>4696</v>
      </c>
    </row>
    <row r="438" spans="1:14">
      <c r="A438" s="23" t="s">
        <v>2068</v>
      </c>
      <c r="B438" t="s">
        <v>2682</v>
      </c>
      <c r="C438" s="173" t="s">
        <v>3825</v>
      </c>
      <c r="D438" t="s">
        <v>2942</v>
      </c>
      <c r="E438" s="171">
        <v>-1</v>
      </c>
      <c r="F438" s="179">
        <v>4</v>
      </c>
      <c r="G438" s="182" t="s">
        <v>2683</v>
      </c>
      <c r="H438" s="23" t="s">
        <v>2068</v>
      </c>
      <c r="I438" t="s">
        <v>4940</v>
      </c>
      <c r="J438" s="173" t="s">
        <v>5843</v>
      </c>
      <c r="K438" t="s">
        <v>4942</v>
      </c>
      <c r="L438" s="171">
        <v>1</v>
      </c>
      <c r="M438" s="179">
        <v>4</v>
      </c>
      <c r="N438" s="169" t="s">
        <v>4941</v>
      </c>
    </row>
    <row r="439" spans="1:14">
      <c r="A439" s="23" t="s">
        <v>2068</v>
      </c>
      <c r="B439" t="s">
        <v>2947</v>
      </c>
      <c r="C439" s="173" t="s">
        <v>4110</v>
      </c>
      <c r="D439" t="s">
        <v>2949</v>
      </c>
      <c r="E439" s="171">
        <v>-1</v>
      </c>
      <c r="F439" s="179">
        <v>4</v>
      </c>
      <c r="G439" s="182" t="s">
        <v>2948</v>
      </c>
      <c r="H439" s="23" t="s">
        <v>2068</v>
      </c>
      <c r="I439" t="s">
        <v>4943</v>
      </c>
      <c r="J439" s="173" t="s">
        <v>3975</v>
      </c>
      <c r="K439" t="s">
        <v>4942</v>
      </c>
      <c r="L439" s="171">
        <v>1</v>
      </c>
      <c r="M439" s="179">
        <v>4</v>
      </c>
      <c r="N439" s="169" t="s">
        <v>4941</v>
      </c>
    </row>
    <row r="440" spans="1:14">
      <c r="A440" s="23" t="s">
        <v>2068</v>
      </c>
      <c r="B440" t="s">
        <v>2950</v>
      </c>
      <c r="C440" s="173" t="s">
        <v>4111</v>
      </c>
      <c r="D440" t="s">
        <v>2952</v>
      </c>
      <c r="E440" s="171">
        <v>-1</v>
      </c>
      <c r="F440" s="179">
        <v>4</v>
      </c>
      <c r="G440" s="182" t="s">
        <v>2951</v>
      </c>
      <c r="H440" s="23" t="s">
        <v>2068</v>
      </c>
      <c r="I440" t="s">
        <v>4944</v>
      </c>
      <c r="J440" s="173" t="s">
        <v>5844</v>
      </c>
      <c r="K440" t="s">
        <v>4945</v>
      </c>
      <c r="L440" s="171">
        <v>-1</v>
      </c>
      <c r="M440" s="179">
        <v>4</v>
      </c>
      <c r="N440" s="169" t="s">
        <v>2910</v>
      </c>
    </row>
    <row r="441" spans="1:14">
      <c r="A441" s="23" t="s">
        <v>2068</v>
      </c>
      <c r="B441" t="s">
        <v>2953</v>
      </c>
      <c r="C441" s="173" t="s">
        <v>3878</v>
      </c>
      <c r="D441" t="s">
        <v>2955</v>
      </c>
      <c r="E441" s="171">
        <v>1</v>
      </c>
      <c r="F441" s="179">
        <v>4</v>
      </c>
      <c r="G441" s="182" t="s">
        <v>2954</v>
      </c>
      <c r="H441" s="23" t="s">
        <v>2068</v>
      </c>
      <c r="I441" t="s">
        <v>4946</v>
      </c>
      <c r="J441" s="173" t="s">
        <v>5845</v>
      </c>
      <c r="K441" t="s">
        <v>4948</v>
      </c>
      <c r="L441" s="171">
        <v>-1</v>
      </c>
      <c r="M441" s="179">
        <v>4</v>
      </c>
      <c r="N441" s="169" t="s">
        <v>4947</v>
      </c>
    </row>
    <row r="442" spans="1:14">
      <c r="A442" s="23" t="s">
        <v>2068</v>
      </c>
      <c r="B442" t="s">
        <v>2956</v>
      </c>
      <c r="C442" s="173" t="s">
        <v>3879</v>
      </c>
      <c r="D442" t="s">
        <v>2958</v>
      </c>
      <c r="E442" s="171">
        <v>-1</v>
      </c>
      <c r="F442" s="179">
        <v>4</v>
      </c>
      <c r="G442" s="182" t="s">
        <v>2957</v>
      </c>
      <c r="H442" s="23" t="s">
        <v>2068</v>
      </c>
      <c r="I442" t="s">
        <v>4949</v>
      </c>
      <c r="J442" s="173" t="s">
        <v>5846</v>
      </c>
      <c r="K442" t="s">
        <v>4950</v>
      </c>
      <c r="L442" s="171">
        <v>1</v>
      </c>
      <c r="M442" s="179">
        <v>4</v>
      </c>
      <c r="N442" s="169" t="s">
        <v>2916</v>
      </c>
    </row>
    <row r="443" spans="1:14">
      <c r="A443" s="23" t="s">
        <v>2068</v>
      </c>
      <c r="B443" t="s">
        <v>2685</v>
      </c>
      <c r="C443" s="173" t="s">
        <v>3704</v>
      </c>
      <c r="D443" t="s">
        <v>2959</v>
      </c>
      <c r="E443" s="171">
        <v>1</v>
      </c>
      <c r="F443" s="179">
        <v>4</v>
      </c>
      <c r="G443" s="182" t="s">
        <v>2686</v>
      </c>
      <c r="H443" s="23" t="s">
        <v>2068</v>
      </c>
      <c r="I443" t="s">
        <v>4951</v>
      </c>
      <c r="J443" s="173" t="s">
        <v>5846</v>
      </c>
      <c r="K443" t="s">
        <v>4950</v>
      </c>
      <c r="L443" s="171">
        <v>1</v>
      </c>
      <c r="M443" s="179">
        <v>4</v>
      </c>
      <c r="N443" s="169" t="s">
        <v>2916</v>
      </c>
    </row>
    <row r="444" spans="1:14">
      <c r="A444" s="23" t="s">
        <v>2068</v>
      </c>
      <c r="B444" t="s">
        <v>2960</v>
      </c>
      <c r="C444" s="173" t="s">
        <v>3756</v>
      </c>
      <c r="D444" t="s">
        <v>2962</v>
      </c>
      <c r="E444" s="171">
        <v>-1</v>
      </c>
      <c r="F444" s="179">
        <v>4</v>
      </c>
      <c r="G444" s="182" t="s">
        <v>2961</v>
      </c>
      <c r="H444" s="23" t="s">
        <v>2068</v>
      </c>
      <c r="I444" t="s">
        <v>4952</v>
      </c>
      <c r="J444" s="173" t="s">
        <v>4041</v>
      </c>
      <c r="K444" t="s">
        <v>4954</v>
      </c>
      <c r="L444" s="171">
        <v>-1</v>
      </c>
      <c r="M444" s="179">
        <v>4</v>
      </c>
      <c r="N444" s="169" t="s">
        <v>4953</v>
      </c>
    </row>
    <row r="445" spans="1:14">
      <c r="A445" s="23" t="s">
        <v>2068</v>
      </c>
      <c r="B445" t="s">
        <v>2963</v>
      </c>
      <c r="C445" s="173" t="s">
        <v>4112</v>
      </c>
      <c r="D445" t="s">
        <v>2965</v>
      </c>
      <c r="E445" s="171">
        <v>-1</v>
      </c>
      <c r="F445" s="179">
        <v>4</v>
      </c>
      <c r="G445" s="182" t="s">
        <v>2964</v>
      </c>
      <c r="H445" s="23" t="s">
        <v>2068</v>
      </c>
      <c r="I445" t="s">
        <v>4955</v>
      </c>
      <c r="J445" s="173" t="s">
        <v>4103</v>
      </c>
      <c r="K445" t="s">
        <v>4956</v>
      </c>
      <c r="L445" s="171">
        <v>-1</v>
      </c>
      <c r="M445" s="179">
        <v>4</v>
      </c>
      <c r="N445" s="169" t="s">
        <v>4953</v>
      </c>
    </row>
    <row r="446" spans="1:14">
      <c r="A446" s="23" t="s">
        <v>2068</v>
      </c>
      <c r="B446" t="s">
        <v>2966</v>
      </c>
      <c r="C446" s="173" t="s">
        <v>4113</v>
      </c>
      <c r="D446" t="s">
        <v>2967</v>
      </c>
      <c r="E446" s="171">
        <v>-1</v>
      </c>
      <c r="F446" s="179">
        <v>4</v>
      </c>
      <c r="G446" s="182" t="s">
        <v>2964</v>
      </c>
      <c r="H446" s="23" t="s">
        <v>2068</v>
      </c>
      <c r="I446" t="s">
        <v>4957</v>
      </c>
      <c r="J446" s="173" t="s">
        <v>4047</v>
      </c>
      <c r="K446" t="s">
        <v>4958</v>
      </c>
      <c r="L446" s="171">
        <v>-1</v>
      </c>
      <c r="M446" s="179">
        <v>4</v>
      </c>
      <c r="N446" s="169" t="s">
        <v>2926</v>
      </c>
    </row>
    <row r="447" spans="1:14">
      <c r="A447" s="23" t="s">
        <v>2068</v>
      </c>
      <c r="B447" t="s">
        <v>2969</v>
      </c>
      <c r="C447" s="173" t="s">
        <v>4111</v>
      </c>
      <c r="D447" t="s">
        <v>2971</v>
      </c>
      <c r="E447" s="171">
        <v>-1</v>
      </c>
      <c r="F447" s="179">
        <v>4</v>
      </c>
      <c r="G447" s="182" t="s">
        <v>2970</v>
      </c>
      <c r="H447" s="23" t="s">
        <v>2068</v>
      </c>
      <c r="I447" t="s">
        <v>4960</v>
      </c>
      <c r="J447" s="173" t="s">
        <v>5847</v>
      </c>
      <c r="K447" t="s">
        <v>4962</v>
      </c>
      <c r="L447" s="171">
        <v>1</v>
      </c>
      <c r="M447" s="179">
        <v>4</v>
      </c>
      <c r="N447" s="169" t="s">
        <v>4961</v>
      </c>
    </row>
    <row r="448" spans="1:14">
      <c r="A448" s="23" t="s">
        <v>2068</v>
      </c>
      <c r="B448" t="s">
        <v>2972</v>
      </c>
      <c r="C448" s="173" t="s">
        <v>3880</v>
      </c>
      <c r="D448" t="s">
        <v>2974</v>
      </c>
      <c r="E448" s="171">
        <v>-1</v>
      </c>
      <c r="F448" s="179">
        <v>4</v>
      </c>
      <c r="G448" s="182" t="s">
        <v>2973</v>
      </c>
      <c r="H448" s="23" t="s">
        <v>2068</v>
      </c>
      <c r="I448" t="s">
        <v>4963</v>
      </c>
      <c r="J448" s="173" t="s">
        <v>4151</v>
      </c>
      <c r="K448" t="s">
        <v>4964</v>
      </c>
      <c r="L448" s="171">
        <v>-1</v>
      </c>
      <c r="M448" s="179">
        <v>4</v>
      </c>
      <c r="N448" s="169" t="s">
        <v>2676</v>
      </c>
    </row>
    <row r="449" spans="1:14">
      <c r="A449" s="23" t="s">
        <v>2068</v>
      </c>
      <c r="B449" t="s">
        <v>2975</v>
      </c>
      <c r="C449" s="173" t="s">
        <v>3881</v>
      </c>
      <c r="D449" t="s">
        <v>2977</v>
      </c>
      <c r="E449" s="171">
        <v>-1</v>
      </c>
      <c r="F449" s="179">
        <v>4</v>
      </c>
      <c r="G449" s="182" t="s">
        <v>2976</v>
      </c>
      <c r="H449" s="23" t="s">
        <v>2068</v>
      </c>
      <c r="I449" t="s">
        <v>4965</v>
      </c>
      <c r="J449" s="173" t="s">
        <v>4071</v>
      </c>
      <c r="K449" t="s">
        <v>4966</v>
      </c>
      <c r="L449" s="171">
        <v>-1</v>
      </c>
      <c r="M449" s="179">
        <v>4</v>
      </c>
      <c r="N449" s="169" t="s">
        <v>2676</v>
      </c>
    </row>
    <row r="450" spans="1:14">
      <c r="A450" s="23" t="s">
        <v>2068</v>
      </c>
      <c r="B450" t="s">
        <v>2981</v>
      </c>
      <c r="C450" s="173" t="s">
        <v>3883</v>
      </c>
      <c r="D450" t="s">
        <v>2983</v>
      </c>
      <c r="E450" s="171">
        <v>-1</v>
      </c>
      <c r="F450" s="179">
        <v>4</v>
      </c>
      <c r="G450" s="182" t="s">
        <v>2982</v>
      </c>
      <c r="H450" s="23" t="s">
        <v>2068</v>
      </c>
      <c r="I450" t="s">
        <v>4967</v>
      </c>
      <c r="J450" s="173" t="s">
        <v>3842</v>
      </c>
      <c r="K450" t="s">
        <v>4968</v>
      </c>
      <c r="L450" s="171">
        <v>-1</v>
      </c>
      <c r="M450" s="179">
        <v>4</v>
      </c>
      <c r="N450" s="169" t="s">
        <v>2676</v>
      </c>
    </row>
    <row r="451" spans="1:14">
      <c r="A451" s="23" t="s">
        <v>2068</v>
      </c>
      <c r="B451" t="s">
        <v>2984</v>
      </c>
      <c r="C451" s="173" t="s">
        <v>3884</v>
      </c>
      <c r="D451" t="s">
        <v>2985</v>
      </c>
      <c r="E451" s="171">
        <v>-1</v>
      </c>
      <c r="F451" s="179">
        <v>4</v>
      </c>
      <c r="G451" s="182" t="s">
        <v>2982</v>
      </c>
      <c r="H451" s="23" t="s">
        <v>2068</v>
      </c>
      <c r="I451" t="s">
        <v>4969</v>
      </c>
      <c r="J451" s="173" t="s">
        <v>5848</v>
      </c>
      <c r="K451" t="s">
        <v>4970</v>
      </c>
      <c r="L451" s="171">
        <v>-1</v>
      </c>
      <c r="M451" s="179">
        <v>4</v>
      </c>
      <c r="N451" s="169" t="s">
        <v>2676</v>
      </c>
    </row>
    <row r="452" spans="1:14">
      <c r="A452" s="23" t="s">
        <v>2068</v>
      </c>
      <c r="B452" t="s">
        <v>2696</v>
      </c>
      <c r="C452" s="173" t="s">
        <v>3752</v>
      </c>
      <c r="D452" t="s">
        <v>2991</v>
      </c>
      <c r="E452" s="171">
        <v>-1</v>
      </c>
      <c r="F452" s="179">
        <v>4</v>
      </c>
      <c r="G452" s="182" t="s">
        <v>2697</v>
      </c>
      <c r="H452" s="23" t="s">
        <v>2068</v>
      </c>
      <c r="I452" t="s">
        <v>4975</v>
      </c>
      <c r="J452" s="173" t="s">
        <v>5849</v>
      </c>
      <c r="K452" t="s">
        <v>4977</v>
      </c>
      <c r="L452" s="171">
        <v>-1</v>
      </c>
      <c r="M452" s="179">
        <v>4</v>
      </c>
      <c r="N452" s="169" t="s">
        <v>4976</v>
      </c>
    </row>
    <row r="453" spans="1:14">
      <c r="A453" s="23" t="s">
        <v>2068</v>
      </c>
      <c r="B453" t="s">
        <v>2699</v>
      </c>
      <c r="C453" s="173" t="s">
        <v>3827</v>
      </c>
      <c r="D453" t="s">
        <v>2992</v>
      </c>
      <c r="E453" s="171">
        <v>1</v>
      </c>
      <c r="F453" s="179">
        <v>4</v>
      </c>
      <c r="G453" s="182" t="s">
        <v>2700</v>
      </c>
      <c r="H453" s="23" t="s">
        <v>2068</v>
      </c>
      <c r="I453" t="s">
        <v>4712</v>
      </c>
      <c r="J453" s="173" t="s">
        <v>5797</v>
      </c>
      <c r="K453" t="s">
        <v>4570</v>
      </c>
      <c r="L453" s="171">
        <v>-1</v>
      </c>
      <c r="M453" s="179">
        <v>4</v>
      </c>
      <c r="N453" s="169" t="s">
        <v>4713</v>
      </c>
    </row>
    <row r="454" spans="1:14">
      <c r="A454" s="23" t="s">
        <v>2068</v>
      </c>
      <c r="B454" t="s">
        <v>2993</v>
      </c>
      <c r="C454" s="173" t="s">
        <v>3885</v>
      </c>
      <c r="D454" t="s">
        <v>2995</v>
      </c>
      <c r="E454" s="171">
        <v>-1</v>
      </c>
      <c r="F454" s="179">
        <v>4</v>
      </c>
      <c r="G454" s="182" t="s">
        <v>2994</v>
      </c>
      <c r="H454" s="23" t="s">
        <v>2068</v>
      </c>
      <c r="I454" t="s">
        <v>4978</v>
      </c>
      <c r="J454" s="173" t="s">
        <v>5850</v>
      </c>
      <c r="K454" t="s">
        <v>4980</v>
      </c>
      <c r="L454" s="171">
        <v>-1</v>
      </c>
      <c r="M454" s="179">
        <v>4</v>
      </c>
      <c r="N454" s="169" t="s">
        <v>4979</v>
      </c>
    </row>
    <row r="455" spans="1:14">
      <c r="A455" s="23" t="s">
        <v>2068</v>
      </c>
      <c r="B455" t="s">
        <v>2705</v>
      </c>
      <c r="C455" s="173" t="s">
        <v>3829</v>
      </c>
      <c r="D455" t="s">
        <v>2707</v>
      </c>
      <c r="E455" s="171">
        <v>1</v>
      </c>
      <c r="F455" s="179">
        <v>4</v>
      </c>
      <c r="G455" s="182" t="s">
        <v>2706</v>
      </c>
      <c r="H455" s="23" t="s">
        <v>2068</v>
      </c>
      <c r="I455" t="s">
        <v>4981</v>
      </c>
      <c r="J455" s="173" t="s">
        <v>5851</v>
      </c>
      <c r="K455" t="s">
        <v>4983</v>
      </c>
      <c r="L455" s="171">
        <v>-1</v>
      </c>
      <c r="M455" s="179">
        <v>4</v>
      </c>
      <c r="N455" s="169" t="s">
        <v>4982</v>
      </c>
    </row>
    <row r="456" spans="1:14">
      <c r="A456" s="23" t="s">
        <v>2068</v>
      </c>
      <c r="B456" t="s">
        <v>2997</v>
      </c>
      <c r="C456" s="173" t="s">
        <v>3735</v>
      </c>
      <c r="D456" t="s">
        <v>2999</v>
      </c>
      <c r="E456" s="171">
        <v>1</v>
      </c>
      <c r="F456" s="179">
        <v>4</v>
      </c>
      <c r="G456" s="182" t="s">
        <v>2998</v>
      </c>
      <c r="H456" s="23" t="s">
        <v>2068</v>
      </c>
      <c r="I456" t="s">
        <v>4984</v>
      </c>
      <c r="J456" s="173" t="s">
        <v>4110</v>
      </c>
      <c r="K456" t="s">
        <v>4986</v>
      </c>
      <c r="L456" s="171">
        <v>-1</v>
      </c>
      <c r="M456" s="179">
        <v>4</v>
      </c>
      <c r="N456" s="169" t="s">
        <v>4985</v>
      </c>
    </row>
    <row r="457" spans="1:14">
      <c r="A457" s="23" t="s">
        <v>2068</v>
      </c>
      <c r="B457" t="s">
        <v>3000</v>
      </c>
      <c r="C457" s="173" t="s">
        <v>3886</v>
      </c>
      <c r="D457" t="s">
        <v>3002</v>
      </c>
      <c r="E457" s="171">
        <v>-1</v>
      </c>
      <c r="F457" s="179">
        <v>4</v>
      </c>
      <c r="G457" s="182" t="s">
        <v>3001</v>
      </c>
      <c r="H457" s="23" t="s">
        <v>2068</v>
      </c>
      <c r="I457" t="s">
        <v>4987</v>
      </c>
      <c r="J457" s="173" t="s">
        <v>5852</v>
      </c>
      <c r="K457" t="s">
        <v>4989</v>
      </c>
      <c r="L457" s="171">
        <v>1</v>
      </c>
      <c r="M457" s="179">
        <v>4</v>
      </c>
      <c r="N457" s="169" t="s">
        <v>4988</v>
      </c>
    </row>
    <row r="458" spans="1:14">
      <c r="A458" s="23" t="s">
        <v>2068</v>
      </c>
      <c r="B458" t="s">
        <v>3007</v>
      </c>
      <c r="C458" s="173" t="s">
        <v>3887</v>
      </c>
      <c r="D458" t="s">
        <v>3009</v>
      </c>
      <c r="E458" s="171">
        <v>-1</v>
      </c>
      <c r="F458" s="179">
        <v>4</v>
      </c>
      <c r="G458" s="182" t="s">
        <v>3008</v>
      </c>
      <c r="H458" s="23" t="s">
        <v>2068</v>
      </c>
      <c r="I458" t="s">
        <v>4990</v>
      </c>
      <c r="J458" s="173" t="s">
        <v>3741</v>
      </c>
      <c r="K458" t="s">
        <v>4991</v>
      </c>
      <c r="L458" s="171">
        <v>-1</v>
      </c>
      <c r="M458" s="179">
        <v>4</v>
      </c>
      <c r="N458" s="169" t="s">
        <v>2951</v>
      </c>
    </row>
    <row r="459" spans="1:14">
      <c r="A459" s="23" t="s">
        <v>2068</v>
      </c>
      <c r="B459" t="s">
        <v>3010</v>
      </c>
      <c r="C459" s="173" t="s">
        <v>4116</v>
      </c>
      <c r="D459" t="s">
        <v>3012</v>
      </c>
      <c r="E459" s="171">
        <v>-1</v>
      </c>
      <c r="F459" s="179">
        <v>4</v>
      </c>
      <c r="G459" s="182" t="s">
        <v>3011</v>
      </c>
      <c r="H459" s="23" t="s">
        <v>2068</v>
      </c>
      <c r="I459" t="s">
        <v>4992</v>
      </c>
      <c r="J459" s="173" t="s">
        <v>5853</v>
      </c>
      <c r="K459" t="s">
        <v>4993</v>
      </c>
      <c r="L459" s="171">
        <v>-1</v>
      </c>
      <c r="M459" s="179">
        <v>4</v>
      </c>
      <c r="N459" s="169" t="s">
        <v>2957</v>
      </c>
    </row>
    <row r="460" spans="1:14">
      <c r="A460" s="23" t="s">
        <v>2068</v>
      </c>
      <c r="B460" t="s">
        <v>3013</v>
      </c>
      <c r="C460" s="173" t="s">
        <v>3888</v>
      </c>
      <c r="D460" t="s">
        <v>3015</v>
      </c>
      <c r="E460" s="171">
        <v>-1</v>
      </c>
      <c r="F460" s="179">
        <v>4</v>
      </c>
      <c r="G460" s="182" t="s">
        <v>3014</v>
      </c>
      <c r="H460" s="23" t="s">
        <v>2068</v>
      </c>
      <c r="I460" t="s">
        <v>4994</v>
      </c>
      <c r="J460" s="173" t="s">
        <v>5854</v>
      </c>
      <c r="K460" t="s">
        <v>4996</v>
      </c>
      <c r="L460" s="171">
        <v>-1</v>
      </c>
      <c r="M460" s="179">
        <v>4</v>
      </c>
      <c r="N460" s="169" t="s">
        <v>4995</v>
      </c>
    </row>
    <row r="461" spans="1:14">
      <c r="A461" s="23" t="s">
        <v>2068</v>
      </c>
      <c r="B461" t="s">
        <v>3016</v>
      </c>
      <c r="C461" s="173" t="s">
        <v>3889</v>
      </c>
      <c r="D461" t="s">
        <v>3018</v>
      </c>
      <c r="E461" s="171">
        <v>-1</v>
      </c>
      <c r="F461" s="179">
        <v>4</v>
      </c>
      <c r="G461" s="182" t="s">
        <v>3017</v>
      </c>
      <c r="H461" s="23" t="s">
        <v>2068</v>
      </c>
      <c r="I461" t="s">
        <v>4997</v>
      </c>
      <c r="J461" s="173" t="s">
        <v>5855</v>
      </c>
      <c r="K461" t="s">
        <v>4999</v>
      </c>
      <c r="L461" s="171">
        <v>1</v>
      </c>
      <c r="M461" s="179">
        <v>4</v>
      </c>
      <c r="N461" s="169" t="s">
        <v>4998</v>
      </c>
    </row>
    <row r="462" spans="1:14">
      <c r="A462" s="23" t="s">
        <v>2068</v>
      </c>
      <c r="B462" t="s">
        <v>3023</v>
      </c>
      <c r="C462" s="173" t="s">
        <v>3891</v>
      </c>
      <c r="D462" t="s">
        <v>3024</v>
      </c>
      <c r="E462" s="171">
        <v>-1</v>
      </c>
      <c r="F462" s="179">
        <v>4</v>
      </c>
      <c r="G462" s="182" t="s">
        <v>2252</v>
      </c>
      <c r="H462" s="23" t="s">
        <v>2068</v>
      </c>
      <c r="I462" t="s">
        <v>5000</v>
      </c>
      <c r="J462" s="173" t="s">
        <v>3961</v>
      </c>
      <c r="K462" t="s">
        <v>5002</v>
      </c>
      <c r="L462" s="171">
        <v>-1</v>
      </c>
      <c r="M462" s="179">
        <v>4</v>
      </c>
      <c r="N462" s="169" t="s">
        <v>5001</v>
      </c>
    </row>
    <row r="463" spans="1:14">
      <c r="A463" s="23" t="s">
        <v>2068</v>
      </c>
      <c r="B463" t="s">
        <v>3025</v>
      </c>
      <c r="C463" s="173" t="s">
        <v>3892</v>
      </c>
      <c r="D463" t="s">
        <v>3026</v>
      </c>
      <c r="E463" s="171">
        <v>-1</v>
      </c>
      <c r="F463" s="179">
        <v>4</v>
      </c>
      <c r="G463" s="182" t="s">
        <v>2252</v>
      </c>
      <c r="H463" s="23" t="s">
        <v>2068</v>
      </c>
      <c r="I463" t="s">
        <v>5003</v>
      </c>
      <c r="J463" s="173" t="s">
        <v>5856</v>
      </c>
      <c r="K463" t="s">
        <v>5005</v>
      </c>
      <c r="L463" s="171">
        <v>-1</v>
      </c>
      <c r="M463" s="179">
        <v>4</v>
      </c>
      <c r="N463" s="169" t="s">
        <v>5004</v>
      </c>
    </row>
    <row r="464" spans="1:14">
      <c r="A464" s="23" t="s">
        <v>2068</v>
      </c>
      <c r="B464" t="s">
        <v>2723</v>
      </c>
      <c r="C464" s="173" t="s">
        <v>3834</v>
      </c>
      <c r="D464" t="s">
        <v>3027</v>
      </c>
      <c r="E464" s="171">
        <v>-1</v>
      </c>
      <c r="F464" s="179">
        <v>4</v>
      </c>
      <c r="G464" s="182" t="s">
        <v>2252</v>
      </c>
      <c r="H464" s="23" t="s">
        <v>2068</v>
      </c>
      <c r="I464" t="s">
        <v>5006</v>
      </c>
      <c r="J464" s="173" t="s">
        <v>4094</v>
      </c>
      <c r="K464" t="s">
        <v>5007</v>
      </c>
      <c r="L464" s="171">
        <v>-1</v>
      </c>
      <c r="M464" s="179">
        <v>4</v>
      </c>
      <c r="N464" s="169" t="s">
        <v>5004</v>
      </c>
    </row>
    <row r="465" spans="1:14">
      <c r="A465" s="23" t="s">
        <v>2068</v>
      </c>
      <c r="B465" t="s">
        <v>2725</v>
      </c>
      <c r="C465" s="173" t="s">
        <v>3835</v>
      </c>
      <c r="D465" t="s">
        <v>3028</v>
      </c>
      <c r="E465" s="171">
        <v>1</v>
      </c>
      <c r="F465" s="179">
        <v>4</v>
      </c>
      <c r="G465" s="182" t="s">
        <v>2252</v>
      </c>
      <c r="H465" s="23" t="s">
        <v>2068</v>
      </c>
      <c r="I465" t="s">
        <v>5008</v>
      </c>
      <c r="J465" s="173" t="s">
        <v>3917</v>
      </c>
      <c r="K465" t="s">
        <v>5010</v>
      </c>
      <c r="L465" s="171">
        <v>-1</v>
      </c>
      <c r="M465" s="179">
        <v>4</v>
      </c>
      <c r="N465" s="169" t="s">
        <v>5009</v>
      </c>
    </row>
    <row r="466" spans="1:14">
      <c r="A466" s="23" t="s">
        <v>2068</v>
      </c>
      <c r="B466" t="s">
        <v>3029</v>
      </c>
      <c r="C466" s="173" t="s">
        <v>3893</v>
      </c>
      <c r="D466" t="s">
        <v>3030</v>
      </c>
      <c r="E466" s="171">
        <v>-1</v>
      </c>
      <c r="F466" s="179">
        <v>4</v>
      </c>
      <c r="G466" s="182" t="s">
        <v>2252</v>
      </c>
      <c r="H466" s="23" t="s">
        <v>2068</v>
      </c>
      <c r="I466" t="s">
        <v>5011</v>
      </c>
      <c r="J466" s="173" t="s">
        <v>5857</v>
      </c>
      <c r="K466" t="s">
        <v>5012</v>
      </c>
      <c r="L466" s="171">
        <v>-1</v>
      </c>
      <c r="M466" s="179">
        <v>4</v>
      </c>
      <c r="N466" s="169" t="s">
        <v>5009</v>
      </c>
    </row>
    <row r="467" spans="1:14">
      <c r="A467" s="23" t="s">
        <v>2068</v>
      </c>
      <c r="B467" t="s">
        <v>3031</v>
      </c>
      <c r="C467" s="173" t="s">
        <v>3718</v>
      </c>
      <c r="D467" t="s">
        <v>3024</v>
      </c>
      <c r="E467" s="171">
        <v>-1</v>
      </c>
      <c r="F467" s="179">
        <v>4</v>
      </c>
      <c r="G467" s="182" t="s">
        <v>2252</v>
      </c>
      <c r="H467" s="23" t="s">
        <v>2068</v>
      </c>
      <c r="I467" t="s">
        <v>5013</v>
      </c>
      <c r="J467" s="173" t="s">
        <v>5846</v>
      </c>
      <c r="K467" t="s">
        <v>4838</v>
      </c>
      <c r="L467" s="171">
        <v>-1</v>
      </c>
      <c r="M467" s="179">
        <v>4</v>
      </c>
      <c r="N467" s="169" t="s">
        <v>2976</v>
      </c>
    </row>
    <row r="468" spans="1:14">
      <c r="A468" s="23" t="s">
        <v>2068</v>
      </c>
      <c r="B468" t="s">
        <v>3032</v>
      </c>
      <c r="C468" s="173" t="s">
        <v>4117</v>
      </c>
      <c r="D468" t="s">
        <v>3033</v>
      </c>
      <c r="E468" s="171">
        <v>1</v>
      </c>
      <c r="F468" s="179">
        <v>4</v>
      </c>
      <c r="G468" s="182" t="s">
        <v>2252</v>
      </c>
      <c r="H468" s="23" t="s">
        <v>2068</v>
      </c>
      <c r="I468" t="s">
        <v>5014</v>
      </c>
      <c r="J468" s="173" t="s">
        <v>5858</v>
      </c>
      <c r="K468" t="s">
        <v>4570</v>
      </c>
      <c r="L468" s="171">
        <v>-1</v>
      </c>
      <c r="M468" s="179">
        <v>4</v>
      </c>
      <c r="N468" s="169" t="s">
        <v>2979</v>
      </c>
    </row>
    <row r="469" spans="1:14">
      <c r="A469" s="23" t="s">
        <v>2068</v>
      </c>
      <c r="B469" t="s">
        <v>3032</v>
      </c>
      <c r="C469" s="173" t="s">
        <v>4117</v>
      </c>
      <c r="D469" t="s">
        <v>3034</v>
      </c>
      <c r="E469" s="171">
        <v>-1</v>
      </c>
      <c r="F469" s="179">
        <v>4</v>
      </c>
      <c r="G469" s="182" t="s">
        <v>2252</v>
      </c>
      <c r="H469" s="23" t="s">
        <v>2068</v>
      </c>
      <c r="I469" t="s">
        <v>5022</v>
      </c>
      <c r="J469" s="173" t="s">
        <v>5859</v>
      </c>
      <c r="K469" t="s">
        <v>5024</v>
      </c>
      <c r="L469" s="171">
        <v>-1</v>
      </c>
      <c r="M469" s="179">
        <v>4</v>
      </c>
      <c r="N469" s="169" t="s">
        <v>5023</v>
      </c>
    </row>
    <row r="470" spans="1:14">
      <c r="A470" s="23" t="s">
        <v>2068</v>
      </c>
      <c r="B470" t="s">
        <v>3035</v>
      </c>
      <c r="C470" s="173" t="s">
        <v>3894</v>
      </c>
      <c r="D470" t="s">
        <v>3036</v>
      </c>
      <c r="E470" s="171">
        <v>-1</v>
      </c>
      <c r="F470" s="179">
        <v>4</v>
      </c>
      <c r="G470" s="182" t="s">
        <v>2252</v>
      </c>
      <c r="H470" s="23" t="s">
        <v>2068</v>
      </c>
      <c r="I470" t="s">
        <v>4717</v>
      </c>
      <c r="J470" s="173" t="s">
        <v>3752</v>
      </c>
      <c r="K470" t="s">
        <v>5027</v>
      </c>
      <c r="L470" s="171">
        <v>-1</v>
      </c>
      <c r="M470" s="179">
        <v>4</v>
      </c>
      <c r="N470" s="169" t="s">
        <v>2697</v>
      </c>
    </row>
    <row r="471" spans="1:14">
      <c r="A471" s="23" t="s">
        <v>2068</v>
      </c>
      <c r="B471" t="s">
        <v>3037</v>
      </c>
      <c r="C471" s="173" t="s">
        <v>3895</v>
      </c>
      <c r="D471" t="s">
        <v>3038</v>
      </c>
      <c r="E471" s="171">
        <v>-1</v>
      </c>
      <c r="F471" s="179">
        <v>4</v>
      </c>
      <c r="G471" s="182" t="s">
        <v>2252</v>
      </c>
      <c r="H471" s="23" t="s">
        <v>2068</v>
      </c>
      <c r="I471" t="s">
        <v>4718</v>
      </c>
      <c r="J471" s="173" t="s">
        <v>5710</v>
      </c>
      <c r="K471" t="s">
        <v>5028</v>
      </c>
      <c r="L471" s="171">
        <v>1</v>
      </c>
      <c r="M471" s="179">
        <v>4</v>
      </c>
      <c r="N471" s="169" t="s">
        <v>4719</v>
      </c>
    </row>
    <row r="472" spans="1:14">
      <c r="A472" s="23" t="s">
        <v>2068</v>
      </c>
      <c r="B472" t="s">
        <v>3039</v>
      </c>
      <c r="C472" s="173" t="s">
        <v>3896</v>
      </c>
      <c r="D472" t="s">
        <v>3040</v>
      </c>
      <c r="E472" s="171">
        <v>-1</v>
      </c>
      <c r="F472" s="179">
        <v>4</v>
      </c>
      <c r="G472" s="182" t="s">
        <v>2252</v>
      </c>
      <c r="H472" s="23" t="s">
        <v>2068</v>
      </c>
      <c r="I472" t="s">
        <v>4728</v>
      </c>
      <c r="J472" s="173" t="s">
        <v>5800</v>
      </c>
      <c r="K472" t="s">
        <v>4729</v>
      </c>
      <c r="L472" s="171">
        <v>1</v>
      </c>
      <c r="M472" s="179">
        <v>4</v>
      </c>
      <c r="N472" s="169" t="s">
        <v>2706</v>
      </c>
    </row>
    <row r="473" spans="1:14">
      <c r="A473" s="23" t="s">
        <v>2068</v>
      </c>
      <c r="B473" t="s">
        <v>3041</v>
      </c>
      <c r="C473" s="173" t="s">
        <v>3897</v>
      </c>
      <c r="D473" t="s">
        <v>3042</v>
      </c>
      <c r="E473" s="171">
        <v>-1</v>
      </c>
      <c r="F473" s="179">
        <v>4</v>
      </c>
      <c r="G473" s="182" t="s">
        <v>2252</v>
      </c>
      <c r="H473" s="23" t="s">
        <v>2068</v>
      </c>
      <c r="I473" t="s">
        <v>5035</v>
      </c>
      <c r="J473" s="173" t="s">
        <v>5862</v>
      </c>
      <c r="K473" t="s">
        <v>5037</v>
      </c>
      <c r="L473" s="171">
        <v>-1</v>
      </c>
      <c r="M473" s="179">
        <v>4</v>
      </c>
      <c r="N473" s="169" t="s">
        <v>5036</v>
      </c>
    </row>
    <row r="474" spans="1:14">
      <c r="A474" s="23" t="s">
        <v>2068</v>
      </c>
      <c r="B474" t="s">
        <v>3043</v>
      </c>
      <c r="C474" s="173" t="s">
        <v>3897</v>
      </c>
      <c r="D474" t="s">
        <v>3042</v>
      </c>
      <c r="E474" s="171">
        <v>-1</v>
      </c>
      <c r="F474" s="179">
        <v>4</v>
      </c>
      <c r="G474" s="182" t="s">
        <v>2252</v>
      </c>
      <c r="H474" s="23" t="s">
        <v>2068</v>
      </c>
      <c r="I474" t="s">
        <v>5039</v>
      </c>
      <c r="J474" s="173" t="s">
        <v>5863</v>
      </c>
      <c r="K474" t="s">
        <v>5041</v>
      </c>
      <c r="L474" s="171">
        <v>-1</v>
      </c>
      <c r="M474" s="179">
        <v>4</v>
      </c>
      <c r="N474" s="169" t="s">
        <v>5040</v>
      </c>
    </row>
    <row r="475" spans="1:14">
      <c r="A475" s="23" t="s">
        <v>2068</v>
      </c>
      <c r="B475" t="s">
        <v>3044</v>
      </c>
      <c r="C475" s="173" t="s">
        <v>3766</v>
      </c>
      <c r="D475" t="s">
        <v>3045</v>
      </c>
      <c r="E475" s="171">
        <v>-1</v>
      </c>
      <c r="F475" s="179">
        <v>4</v>
      </c>
      <c r="G475" s="182" t="s">
        <v>2252</v>
      </c>
      <c r="H475" s="23" t="s">
        <v>2068</v>
      </c>
      <c r="I475" t="s">
        <v>5043</v>
      </c>
      <c r="J475" s="173" t="s">
        <v>5864</v>
      </c>
      <c r="K475" t="s">
        <v>5045</v>
      </c>
      <c r="L475" s="171">
        <v>1</v>
      </c>
      <c r="M475" s="179">
        <v>4</v>
      </c>
      <c r="N475" s="169" t="s">
        <v>5044</v>
      </c>
    </row>
    <row r="476" spans="1:14">
      <c r="A476" s="23" t="s">
        <v>2068</v>
      </c>
      <c r="B476" t="s">
        <v>3046</v>
      </c>
      <c r="C476" s="173" t="s">
        <v>3810</v>
      </c>
      <c r="D476" t="s">
        <v>3047</v>
      </c>
      <c r="E476" s="171">
        <v>1</v>
      </c>
      <c r="F476" s="179">
        <v>4</v>
      </c>
      <c r="G476" s="182" t="s">
        <v>2252</v>
      </c>
      <c r="H476" s="23" t="s">
        <v>2068</v>
      </c>
      <c r="I476" t="s">
        <v>5046</v>
      </c>
      <c r="J476" s="173" t="s">
        <v>3887</v>
      </c>
      <c r="K476" t="s">
        <v>4977</v>
      </c>
      <c r="L476" s="171">
        <v>-1</v>
      </c>
      <c r="M476" s="179">
        <v>4</v>
      </c>
      <c r="N476" s="169" t="s">
        <v>5047</v>
      </c>
    </row>
    <row r="477" spans="1:14">
      <c r="A477" s="23" t="s">
        <v>2068</v>
      </c>
      <c r="B477" t="s">
        <v>3048</v>
      </c>
      <c r="C477" s="173" t="s">
        <v>3898</v>
      </c>
      <c r="D477" t="s">
        <v>3049</v>
      </c>
      <c r="E477" s="171">
        <v>-1</v>
      </c>
      <c r="F477" s="179">
        <v>4</v>
      </c>
      <c r="G477" s="182" t="s">
        <v>2252</v>
      </c>
      <c r="H477" s="23" t="s">
        <v>2068</v>
      </c>
      <c r="I477" t="s">
        <v>5048</v>
      </c>
      <c r="J477" s="173" t="s">
        <v>3915</v>
      </c>
      <c r="K477" t="s">
        <v>5050</v>
      </c>
      <c r="L477" s="171">
        <v>1</v>
      </c>
      <c r="M477" s="179">
        <v>4</v>
      </c>
      <c r="N477" s="169" t="s">
        <v>5049</v>
      </c>
    </row>
    <row r="478" spans="1:14">
      <c r="A478" s="23" t="s">
        <v>2068</v>
      </c>
      <c r="B478" t="s">
        <v>3050</v>
      </c>
      <c r="C478" s="173" t="s">
        <v>3708</v>
      </c>
      <c r="D478" t="s">
        <v>3051</v>
      </c>
      <c r="E478" s="171">
        <v>-1</v>
      </c>
      <c r="F478" s="179">
        <v>4</v>
      </c>
      <c r="G478" s="182" t="s">
        <v>2252</v>
      </c>
      <c r="H478" s="23" t="s">
        <v>2068</v>
      </c>
      <c r="I478" t="s">
        <v>4740</v>
      </c>
      <c r="J478" s="173" t="s">
        <v>5803</v>
      </c>
      <c r="K478" t="s">
        <v>5054</v>
      </c>
      <c r="L478" s="171">
        <v>1</v>
      </c>
      <c r="M478" s="179">
        <v>4</v>
      </c>
      <c r="N478" s="169" t="s">
        <v>4741</v>
      </c>
    </row>
    <row r="479" spans="1:14">
      <c r="A479" s="23" t="s">
        <v>2068</v>
      </c>
      <c r="B479" t="s">
        <v>3052</v>
      </c>
      <c r="C479" s="173" t="s">
        <v>3899</v>
      </c>
      <c r="D479" t="s">
        <v>2815</v>
      </c>
      <c r="E479" s="171">
        <v>1</v>
      </c>
      <c r="F479" s="179">
        <v>4</v>
      </c>
      <c r="G479" s="182" t="s">
        <v>2252</v>
      </c>
      <c r="H479" s="23" t="s">
        <v>2068</v>
      </c>
      <c r="I479" t="s">
        <v>5055</v>
      </c>
      <c r="J479" s="173" t="s">
        <v>3780</v>
      </c>
      <c r="K479" t="s">
        <v>5056</v>
      </c>
      <c r="L479" s="171">
        <v>-1</v>
      </c>
      <c r="M479" s="179">
        <v>4</v>
      </c>
      <c r="N479" s="169" t="s">
        <v>4259</v>
      </c>
    </row>
    <row r="480" spans="1:14">
      <c r="A480" s="23" t="s">
        <v>2068</v>
      </c>
      <c r="B480" t="s">
        <v>2729</v>
      </c>
      <c r="C480" s="173" t="s">
        <v>3836</v>
      </c>
      <c r="D480" t="s">
        <v>3054</v>
      </c>
      <c r="E480" s="171">
        <v>1</v>
      </c>
      <c r="F480" s="179">
        <v>4</v>
      </c>
      <c r="G480" s="182" t="s">
        <v>2252</v>
      </c>
      <c r="H480" s="23" t="s">
        <v>2068</v>
      </c>
      <c r="I480" t="s">
        <v>5057</v>
      </c>
      <c r="J480" s="173" t="s">
        <v>5866</v>
      </c>
      <c r="K480" t="s">
        <v>5058</v>
      </c>
      <c r="L480" s="171">
        <v>1</v>
      </c>
      <c r="M480" s="179">
        <v>4</v>
      </c>
      <c r="N480" s="169" t="s">
        <v>4259</v>
      </c>
    </row>
    <row r="481" spans="1:14">
      <c r="A481" s="23" t="s">
        <v>2068</v>
      </c>
      <c r="B481" t="s">
        <v>2731</v>
      </c>
      <c r="C481" s="173" t="s">
        <v>4085</v>
      </c>
      <c r="D481" t="s">
        <v>3055</v>
      </c>
      <c r="E481" s="171">
        <v>-1</v>
      </c>
      <c r="F481" s="179">
        <v>4</v>
      </c>
      <c r="G481" s="182" t="s">
        <v>2252</v>
      </c>
      <c r="H481" s="23" t="s">
        <v>2068</v>
      </c>
      <c r="I481" t="s">
        <v>5059</v>
      </c>
      <c r="J481" s="173" t="s">
        <v>3917</v>
      </c>
      <c r="K481" t="s">
        <v>5060</v>
      </c>
      <c r="L481" s="171">
        <v>-1</v>
      </c>
      <c r="M481" s="179">
        <v>4</v>
      </c>
      <c r="N481" s="169" t="s">
        <v>4259</v>
      </c>
    </row>
    <row r="482" spans="1:14">
      <c r="A482" s="23" t="s">
        <v>2068</v>
      </c>
      <c r="B482" t="s">
        <v>2733</v>
      </c>
      <c r="C482" s="173" t="s">
        <v>3837</v>
      </c>
      <c r="D482" t="s">
        <v>2734</v>
      </c>
      <c r="E482" s="171">
        <v>1</v>
      </c>
      <c r="F482" s="179">
        <v>4</v>
      </c>
      <c r="G482" s="182" t="s">
        <v>2252</v>
      </c>
      <c r="H482" s="23" t="s">
        <v>2068</v>
      </c>
      <c r="I482" t="s">
        <v>5061</v>
      </c>
      <c r="J482" s="173" t="s">
        <v>5849</v>
      </c>
      <c r="K482" t="s">
        <v>5062</v>
      </c>
      <c r="L482" s="171">
        <v>-1</v>
      </c>
      <c r="M482" s="179">
        <v>4</v>
      </c>
      <c r="N482" s="169" t="s">
        <v>4259</v>
      </c>
    </row>
    <row r="483" spans="1:14">
      <c r="A483" s="23" t="s">
        <v>2068</v>
      </c>
      <c r="B483" t="s">
        <v>3056</v>
      </c>
      <c r="C483" s="173" t="s">
        <v>3900</v>
      </c>
      <c r="D483" t="s">
        <v>3057</v>
      </c>
      <c r="E483" s="171">
        <v>-1</v>
      </c>
      <c r="F483" s="179">
        <v>4</v>
      </c>
      <c r="G483" s="182" t="s">
        <v>2252</v>
      </c>
      <c r="H483" s="23" t="s">
        <v>2068</v>
      </c>
      <c r="I483" t="s">
        <v>4742</v>
      </c>
      <c r="J483" s="173" t="s">
        <v>5711</v>
      </c>
      <c r="K483" t="s">
        <v>5065</v>
      </c>
      <c r="L483" s="171">
        <v>1</v>
      </c>
      <c r="M483" s="179">
        <v>4</v>
      </c>
      <c r="N483" s="169" t="s">
        <v>4259</v>
      </c>
    </row>
    <row r="484" spans="1:14">
      <c r="A484" s="23" t="s">
        <v>2068</v>
      </c>
      <c r="B484" t="s">
        <v>3058</v>
      </c>
      <c r="C484" s="173" t="s">
        <v>3897</v>
      </c>
      <c r="D484" t="s">
        <v>3060</v>
      </c>
      <c r="E484" s="171">
        <v>1</v>
      </c>
      <c r="F484" s="179">
        <v>4</v>
      </c>
      <c r="G484" s="182" t="s">
        <v>3059</v>
      </c>
      <c r="H484" s="23" t="s">
        <v>2068</v>
      </c>
      <c r="I484" t="s">
        <v>5066</v>
      </c>
      <c r="J484" s="173" t="s">
        <v>5867</v>
      </c>
      <c r="K484" t="s">
        <v>5067</v>
      </c>
      <c r="L484" s="171">
        <v>1</v>
      </c>
      <c r="M484" s="179">
        <v>4</v>
      </c>
      <c r="N484" s="169" t="s">
        <v>4259</v>
      </c>
    </row>
    <row r="485" spans="1:14">
      <c r="A485" s="23" t="s">
        <v>2068</v>
      </c>
      <c r="B485" t="s">
        <v>3062</v>
      </c>
      <c r="C485" s="173" t="s">
        <v>4087</v>
      </c>
      <c r="D485" t="s">
        <v>3061</v>
      </c>
      <c r="E485" s="171">
        <v>-1</v>
      </c>
      <c r="F485" s="179">
        <v>4</v>
      </c>
      <c r="G485" s="182" t="s">
        <v>2738</v>
      </c>
      <c r="H485" s="23" t="s">
        <v>2068</v>
      </c>
      <c r="I485" t="s">
        <v>5069</v>
      </c>
      <c r="J485" s="173" t="s">
        <v>3763</v>
      </c>
      <c r="K485" t="s">
        <v>5070</v>
      </c>
      <c r="L485" s="171">
        <v>-1</v>
      </c>
      <c r="M485" s="179">
        <v>4</v>
      </c>
      <c r="N485" s="169" t="s">
        <v>4259</v>
      </c>
    </row>
    <row r="486" spans="1:14">
      <c r="A486" s="23" t="s">
        <v>2068</v>
      </c>
      <c r="B486" s="197" t="s">
        <v>3063</v>
      </c>
      <c r="C486" s="198" t="s">
        <v>3901</v>
      </c>
      <c r="D486" s="197" t="s">
        <v>3065</v>
      </c>
      <c r="E486" s="199">
        <v>-1</v>
      </c>
      <c r="F486" s="200">
        <v>4</v>
      </c>
      <c r="G486" s="201" t="s">
        <v>3064</v>
      </c>
      <c r="H486" s="23" t="s">
        <v>2068</v>
      </c>
      <c r="I486" t="s">
        <v>5072</v>
      </c>
      <c r="J486" s="173" t="s">
        <v>4152</v>
      </c>
      <c r="K486" t="s">
        <v>4249</v>
      </c>
      <c r="L486" s="171">
        <v>1</v>
      </c>
      <c r="M486" s="179">
        <v>4</v>
      </c>
      <c r="N486" s="169" t="s">
        <v>4259</v>
      </c>
    </row>
    <row r="487" spans="1:14">
      <c r="A487" s="23" t="s">
        <v>203</v>
      </c>
      <c r="B487" t="s">
        <v>2616</v>
      </c>
      <c r="C487" s="173" t="s">
        <v>3800</v>
      </c>
      <c r="D487" t="s">
        <v>2617</v>
      </c>
      <c r="E487" s="171">
        <v>1</v>
      </c>
      <c r="F487" s="179">
        <v>1</v>
      </c>
      <c r="G487" s="184" t="s">
        <v>2605</v>
      </c>
      <c r="H487" s="23" t="s">
        <v>2068</v>
      </c>
      <c r="I487" t="s">
        <v>4440</v>
      </c>
      <c r="J487" s="173" t="s">
        <v>3723</v>
      </c>
      <c r="K487" t="s">
        <v>5075</v>
      </c>
      <c r="L487" s="171">
        <v>1</v>
      </c>
      <c r="M487" s="179">
        <v>4</v>
      </c>
      <c r="N487" s="169" t="s">
        <v>4259</v>
      </c>
    </row>
    <row r="488" spans="1:14">
      <c r="A488" s="23" t="s">
        <v>203</v>
      </c>
      <c r="B488" t="s">
        <v>2714</v>
      </c>
      <c r="C488" s="173" t="s">
        <v>3831</v>
      </c>
      <c r="D488" t="s">
        <v>2716</v>
      </c>
      <c r="E488" s="171">
        <v>1</v>
      </c>
      <c r="F488" s="179">
        <v>1</v>
      </c>
      <c r="G488" s="184" t="s">
        <v>2715</v>
      </c>
      <c r="H488" s="23" t="s">
        <v>2068</v>
      </c>
      <c r="I488" t="s">
        <v>4752</v>
      </c>
      <c r="J488" s="173" t="s">
        <v>3858</v>
      </c>
      <c r="K488" t="s">
        <v>5076</v>
      </c>
      <c r="L488" s="171">
        <v>-1</v>
      </c>
      <c r="M488" s="179">
        <v>4</v>
      </c>
      <c r="N488" s="169" t="s">
        <v>4259</v>
      </c>
    </row>
    <row r="489" spans="1:14">
      <c r="A489" s="23" t="s">
        <v>203</v>
      </c>
      <c r="B489" t="s">
        <v>2608</v>
      </c>
      <c r="C489" s="173" t="s">
        <v>3812</v>
      </c>
      <c r="D489" t="s">
        <v>2609</v>
      </c>
      <c r="E489" s="171">
        <v>1</v>
      </c>
      <c r="F489" s="179">
        <v>1.5</v>
      </c>
      <c r="G489" s="184" t="s">
        <v>2605</v>
      </c>
      <c r="H489" s="23" t="s">
        <v>2068</v>
      </c>
      <c r="I489" t="s">
        <v>5077</v>
      </c>
      <c r="J489" s="173" t="s">
        <v>3894</v>
      </c>
      <c r="K489" t="s">
        <v>5078</v>
      </c>
      <c r="L489" s="171">
        <v>-1</v>
      </c>
      <c r="M489" s="179">
        <v>4</v>
      </c>
      <c r="N489" s="169" t="s">
        <v>4259</v>
      </c>
    </row>
    <row r="490" spans="1:14">
      <c r="A490" s="23" t="s">
        <v>203</v>
      </c>
      <c r="B490" t="s">
        <v>2612</v>
      </c>
      <c r="C490" s="173" t="s">
        <v>3800</v>
      </c>
      <c r="D490" t="s">
        <v>2613</v>
      </c>
      <c r="E490" s="171">
        <v>1</v>
      </c>
      <c r="F490" s="179">
        <v>1.5</v>
      </c>
      <c r="G490" s="184" t="s">
        <v>2605</v>
      </c>
      <c r="H490" s="23" t="s">
        <v>2068</v>
      </c>
      <c r="I490" t="s">
        <v>5079</v>
      </c>
      <c r="J490" s="173" t="s">
        <v>3892</v>
      </c>
      <c r="K490" t="s">
        <v>4197</v>
      </c>
      <c r="L490" s="171">
        <v>1</v>
      </c>
      <c r="M490" s="179">
        <v>4</v>
      </c>
      <c r="N490" s="169" t="s">
        <v>3059</v>
      </c>
    </row>
    <row r="491" spans="1:14">
      <c r="A491" s="23" t="s">
        <v>203</v>
      </c>
      <c r="B491" t="s">
        <v>2614</v>
      </c>
      <c r="C491" s="173" t="s">
        <v>3814</v>
      </c>
      <c r="D491" t="s">
        <v>2615</v>
      </c>
      <c r="E491" s="171">
        <v>1</v>
      </c>
      <c r="F491" s="179">
        <v>1.5</v>
      </c>
      <c r="G491" s="184" t="s">
        <v>2605</v>
      </c>
      <c r="H491" s="23" t="s">
        <v>2068</v>
      </c>
      <c r="I491" t="s">
        <v>5080</v>
      </c>
      <c r="J491" s="173" t="s">
        <v>4087</v>
      </c>
      <c r="K491" t="s">
        <v>5082</v>
      </c>
      <c r="L491" s="171">
        <v>-1</v>
      </c>
      <c r="M491" s="179">
        <v>4</v>
      </c>
      <c r="N491" s="169" t="s">
        <v>5081</v>
      </c>
    </row>
    <row r="492" spans="1:14">
      <c r="A492" s="23" t="s">
        <v>203</v>
      </c>
      <c r="B492" t="s">
        <v>2604</v>
      </c>
      <c r="C492" s="173" t="s">
        <v>3810</v>
      </c>
      <c r="D492" t="s">
        <v>2322</v>
      </c>
      <c r="E492" s="171">
        <v>1</v>
      </c>
      <c r="F492" s="179">
        <v>2</v>
      </c>
      <c r="G492" s="184" t="s">
        <v>2605</v>
      </c>
      <c r="H492" s="23" t="s">
        <v>2068</v>
      </c>
      <c r="I492" t="s">
        <v>5083</v>
      </c>
      <c r="J492" s="173" t="s">
        <v>3871</v>
      </c>
      <c r="K492" t="s">
        <v>4841</v>
      </c>
      <c r="L492" s="171">
        <v>-1</v>
      </c>
      <c r="M492" s="179">
        <v>4</v>
      </c>
      <c r="N492" s="169" t="s">
        <v>5081</v>
      </c>
    </row>
    <row r="493" spans="1:14">
      <c r="A493" s="23" t="s">
        <v>203</v>
      </c>
      <c r="B493" t="s">
        <v>2610</v>
      </c>
      <c r="C493" s="173" t="s">
        <v>3813</v>
      </c>
      <c r="D493" t="s">
        <v>2611</v>
      </c>
      <c r="E493" s="171">
        <v>1</v>
      </c>
      <c r="F493" s="179">
        <v>2</v>
      </c>
      <c r="G493" s="184" t="s">
        <v>2605</v>
      </c>
      <c r="H493" s="23" t="s">
        <v>2068</v>
      </c>
      <c r="I493" t="s">
        <v>5084</v>
      </c>
      <c r="J493" s="173" t="s">
        <v>5868</v>
      </c>
      <c r="K493" t="s">
        <v>5086</v>
      </c>
      <c r="L493" s="171">
        <v>-1</v>
      </c>
      <c r="M493" s="179">
        <v>4</v>
      </c>
      <c r="N493" s="169" t="s">
        <v>5085</v>
      </c>
    </row>
    <row r="494" spans="1:14">
      <c r="A494" s="23" t="s">
        <v>203</v>
      </c>
      <c r="B494" t="s">
        <v>2606</v>
      </c>
      <c r="C494" s="173" t="s">
        <v>3811</v>
      </c>
      <c r="D494" t="s">
        <v>2607</v>
      </c>
      <c r="E494" s="171">
        <v>1</v>
      </c>
      <c r="F494" s="179">
        <v>3</v>
      </c>
      <c r="G494" s="184" t="s">
        <v>2605</v>
      </c>
      <c r="H494" s="23" t="s">
        <v>2068</v>
      </c>
      <c r="I494" t="s">
        <v>4754</v>
      </c>
      <c r="J494" s="173" t="s">
        <v>5805</v>
      </c>
      <c r="K494" t="s">
        <v>5087</v>
      </c>
      <c r="L494" s="171">
        <v>-1</v>
      </c>
      <c r="M494" s="179">
        <v>4</v>
      </c>
      <c r="N494" s="169" t="s">
        <v>4755</v>
      </c>
    </row>
    <row r="495" spans="1:14">
      <c r="A495" s="23" t="s">
        <v>203</v>
      </c>
      <c r="B495" t="s">
        <v>2672</v>
      </c>
      <c r="C495" s="173" t="s">
        <v>3760</v>
      </c>
      <c r="D495" t="s">
        <v>2674</v>
      </c>
      <c r="E495" s="171">
        <v>-1</v>
      </c>
      <c r="F495" s="179">
        <v>3</v>
      </c>
      <c r="G495" s="182" t="s">
        <v>2673</v>
      </c>
      <c r="H495" s="23" t="s">
        <v>2068</v>
      </c>
      <c r="I495" t="s">
        <v>4758</v>
      </c>
      <c r="J495" s="173" t="s">
        <v>5806</v>
      </c>
      <c r="K495" t="s">
        <v>4759</v>
      </c>
      <c r="L495" s="171">
        <v>1</v>
      </c>
      <c r="M495" s="179">
        <v>4</v>
      </c>
      <c r="N495" s="169" t="s">
        <v>4259</v>
      </c>
    </row>
    <row r="496" spans="1:14">
      <c r="A496" s="23" t="s">
        <v>203</v>
      </c>
      <c r="B496" t="s">
        <v>3063</v>
      </c>
      <c r="C496" s="173" t="s">
        <v>3901</v>
      </c>
      <c r="D496" t="s">
        <v>3096</v>
      </c>
      <c r="E496" s="171">
        <v>-1</v>
      </c>
      <c r="F496" s="179">
        <v>3</v>
      </c>
      <c r="G496" s="182" t="s">
        <v>3064</v>
      </c>
      <c r="H496" s="23" t="s">
        <v>2068</v>
      </c>
      <c r="I496" s="204" t="s">
        <v>4760</v>
      </c>
      <c r="J496" s="198" t="s">
        <v>5807</v>
      </c>
      <c r="K496" s="197" t="s">
        <v>4761</v>
      </c>
      <c r="L496" s="199">
        <v>-1</v>
      </c>
      <c r="M496" s="200">
        <v>4</v>
      </c>
      <c r="N496" s="220" t="s">
        <v>4259</v>
      </c>
    </row>
    <row r="497" spans="1:14">
      <c r="A497" s="23" t="s">
        <v>203</v>
      </c>
      <c r="B497" t="s">
        <v>2621</v>
      </c>
      <c r="C497" s="173" t="s">
        <v>3743</v>
      </c>
      <c r="D497" t="s">
        <v>2623</v>
      </c>
      <c r="E497" s="171">
        <v>1</v>
      </c>
      <c r="F497" s="179">
        <v>3.5</v>
      </c>
      <c r="G497" s="182" t="s">
        <v>2622</v>
      </c>
      <c r="H497" s="23" t="s">
        <v>6016</v>
      </c>
      <c r="I497" t="s">
        <v>4640</v>
      </c>
      <c r="J497" s="173" t="s">
        <v>3748</v>
      </c>
      <c r="K497" t="s">
        <v>4641</v>
      </c>
      <c r="L497" s="171">
        <v>1</v>
      </c>
      <c r="M497" s="179">
        <v>1</v>
      </c>
      <c r="N497" s="195" t="s">
        <v>4639</v>
      </c>
    </row>
    <row r="498" spans="1:14">
      <c r="A498" s="23" t="s">
        <v>203</v>
      </c>
      <c r="B498" t="s">
        <v>2737</v>
      </c>
      <c r="C498" s="173" t="s">
        <v>4087</v>
      </c>
      <c r="D498" t="s">
        <v>2739</v>
      </c>
      <c r="E498" s="171">
        <v>-1</v>
      </c>
      <c r="F498" s="179">
        <v>3.5</v>
      </c>
      <c r="G498" s="182" t="s">
        <v>2738</v>
      </c>
      <c r="H498" s="23" t="s">
        <v>6016</v>
      </c>
      <c r="I498" t="s">
        <v>4652</v>
      </c>
      <c r="J498" s="173" t="s">
        <v>3804</v>
      </c>
      <c r="K498" t="s">
        <v>4653</v>
      </c>
      <c r="L498" s="171">
        <v>1</v>
      </c>
      <c r="M498" s="179">
        <v>1</v>
      </c>
      <c r="N498" s="195" t="s">
        <v>4639</v>
      </c>
    </row>
    <row r="499" spans="1:14">
      <c r="A499" s="23" t="s">
        <v>203</v>
      </c>
      <c r="B499" t="s">
        <v>2761</v>
      </c>
      <c r="C499" s="173" t="s">
        <v>3841</v>
      </c>
      <c r="D499" t="s">
        <v>3071</v>
      </c>
      <c r="E499" s="171">
        <v>1</v>
      </c>
      <c r="F499" s="179">
        <v>4</v>
      </c>
      <c r="G499" s="182" t="s">
        <v>2762</v>
      </c>
      <c r="H499" s="23" t="s">
        <v>6016</v>
      </c>
      <c r="I499" t="s">
        <v>4642</v>
      </c>
      <c r="J499" s="173" t="s">
        <v>3800</v>
      </c>
      <c r="K499" t="s">
        <v>4643</v>
      </c>
      <c r="L499" s="171">
        <v>1</v>
      </c>
      <c r="M499" s="179">
        <v>1.5</v>
      </c>
      <c r="N499" s="195" t="s">
        <v>4639</v>
      </c>
    </row>
    <row r="500" spans="1:14">
      <c r="A500" s="23" t="s">
        <v>203</v>
      </c>
      <c r="B500" t="s">
        <v>3072</v>
      </c>
      <c r="C500" s="173" t="s">
        <v>3903</v>
      </c>
      <c r="D500" t="s">
        <v>2328</v>
      </c>
      <c r="E500" s="171">
        <v>-1</v>
      </c>
      <c r="F500" s="179">
        <v>4</v>
      </c>
      <c r="G500" s="369" t="s">
        <v>3073</v>
      </c>
      <c r="H500" s="23" t="s">
        <v>6016</v>
      </c>
      <c r="I500" t="s">
        <v>4646</v>
      </c>
      <c r="J500" s="173" t="s">
        <v>3770</v>
      </c>
      <c r="K500" t="s">
        <v>4647</v>
      </c>
      <c r="L500" s="171">
        <v>1</v>
      </c>
      <c r="M500" s="179">
        <v>1.5</v>
      </c>
      <c r="N500" s="195" t="s">
        <v>4639</v>
      </c>
    </row>
    <row r="501" spans="1:14">
      <c r="A501" s="23" t="s">
        <v>203</v>
      </c>
      <c r="B501" t="s">
        <v>2635</v>
      </c>
      <c r="C501" s="173" t="s">
        <v>4074</v>
      </c>
      <c r="D501" t="s">
        <v>2637</v>
      </c>
      <c r="E501" s="171">
        <v>1</v>
      </c>
      <c r="F501" s="179">
        <v>4</v>
      </c>
      <c r="G501" s="182" t="s">
        <v>2636</v>
      </c>
      <c r="H501" s="23" t="s">
        <v>6016</v>
      </c>
      <c r="I501" t="s">
        <v>4648</v>
      </c>
      <c r="J501" s="173" t="s">
        <v>5779</v>
      </c>
      <c r="K501" t="s">
        <v>4649</v>
      </c>
      <c r="L501" s="171">
        <v>1</v>
      </c>
      <c r="M501" s="179">
        <v>1.5</v>
      </c>
      <c r="N501" s="195" t="s">
        <v>4639</v>
      </c>
    </row>
    <row r="502" spans="1:14">
      <c r="A502" s="23" t="s">
        <v>203</v>
      </c>
      <c r="B502" t="s">
        <v>3074</v>
      </c>
      <c r="C502" s="173" t="s">
        <v>3904</v>
      </c>
      <c r="D502" t="s">
        <v>3075</v>
      </c>
      <c r="E502" s="171">
        <v>1</v>
      </c>
      <c r="F502" s="179">
        <v>4</v>
      </c>
      <c r="G502" s="182" t="s">
        <v>2843</v>
      </c>
      <c r="H502" s="23" t="s">
        <v>6016</v>
      </c>
      <c r="I502" t="s">
        <v>4650</v>
      </c>
      <c r="J502" s="173" t="s">
        <v>5785</v>
      </c>
      <c r="K502" t="s">
        <v>4651</v>
      </c>
      <c r="L502" s="171">
        <v>1</v>
      </c>
      <c r="M502" s="179">
        <v>1.5</v>
      </c>
      <c r="N502" s="195" t="s">
        <v>4639</v>
      </c>
    </row>
    <row r="503" spans="1:14">
      <c r="A503" s="23" t="s">
        <v>203</v>
      </c>
      <c r="B503" t="s">
        <v>3076</v>
      </c>
      <c r="C503" s="173" t="s">
        <v>4118</v>
      </c>
      <c r="D503" t="s">
        <v>3077</v>
      </c>
      <c r="E503" s="171">
        <v>-1</v>
      </c>
      <c r="F503" s="179">
        <v>4</v>
      </c>
      <c r="G503" s="182" t="s">
        <v>2569</v>
      </c>
      <c r="H503" s="23" t="s">
        <v>6016</v>
      </c>
      <c r="I503" t="s">
        <v>4638</v>
      </c>
      <c r="J503" s="173" t="s">
        <v>3730</v>
      </c>
      <c r="K503" t="s">
        <v>4378</v>
      </c>
      <c r="L503" s="171">
        <v>1</v>
      </c>
      <c r="M503" s="179">
        <v>2</v>
      </c>
      <c r="N503" s="195" t="s">
        <v>4639</v>
      </c>
    </row>
    <row r="504" spans="1:14">
      <c r="A504" s="23" t="s">
        <v>203</v>
      </c>
      <c r="B504" t="s">
        <v>3078</v>
      </c>
      <c r="C504" s="173" t="s">
        <v>3808</v>
      </c>
      <c r="D504" t="s">
        <v>3080</v>
      </c>
      <c r="E504" s="171">
        <v>-1</v>
      </c>
      <c r="F504" s="179">
        <v>4</v>
      </c>
      <c r="G504" s="182" t="s">
        <v>3079</v>
      </c>
      <c r="H504" s="23" t="s">
        <v>6016</v>
      </c>
      <c r="I504" t="s">
        <v>4644</v>
      </c>
      <c r="J504" s="173" t="s">
        <v>3761</v>
      </c>
      <c r="K504" t="s">
        <v>4645</v>
      </c>
      <c r="L504" s="171">
        <v>1</v>
      </c>
      <c r="M504" s="179">
        <v>2</v>
      </c>
      <c r="N504" s="195" t="s">
        <v>4639</v>
      </c>
    </row>
    <row r="505" spans="1:14">
      <c r="A505" s="23" t="s">
        <v>203</v>
      </c>
      <c r="B505" t="s">
        <v>2661</v>
      </c>
      <c r="C505" s="173" t="s">
        <v>3822</v>
      </c>
      <c r="D505" t="s">
        <v>2663</v>
      </c>
      <c r="E505" s="171">
        <v>1</v>
      </c>
      <c r="F505" s="179">
        <v>4</v>
      </c>
      <c r="G505" s="182" t="s">
        <v>2662</v>
      </c>
      <c r="H505" s="23" t="s">
        <v>6016</v>
      </c>
      <c r="I505" t="s">
        <v>4654</v>
      </c>
      <c r="J505" s="173" t="s">
        <v>5710</v>
      </c>
      <c r="K505" t="s">
        <v>4655</v>
      </c>
      <c r="L505" s="171">
        <v>1</v>
      </c>
      <c r="M505" s="179">
        <v>2.5</v>
      </c>
      <c r="N505" s="195" t="s">
        <v>4639</v>
      </c>
    </row>
    <row r="506" spans="1:14">
      <c r="A506" s="23" t="s">
        <v>203</v>
      </c>
      <c r="B506" t="s">
        <v>2893</v>
      </c>
      <c r="C506" s="173" t="s">
        <v>3870</v>
      </c>
      <c r="D506" t="s">
        <v>3081</v>
      </c>
      <c r="E506" s="171">
        <v>1</v>
      </c>
      <c r="F506" s="179">
        <v>4</v>
      </c>
      <c r="G506" s="182" t="s">
        <v>2894</v>
      </c>
      <c r="H506" s="23" t="s">
        <v>6016</v>
      </c>
      <c r="I506" t="s">
        <v>4700</v>
      </c>
      <c r="J506" s="173" t="s">
        <v>3715</v>
      </c>
      <c r="K506" t="s">
        <v>4702</v>
      </c>
      <c r="L506" s="171">
        <v>-1</v>
      </c>
      <c r="M506" s="179">
        <v>3</v>
      </c>
      <c r="N506" s="169" t="s">
        <v>4701</v>
      </c>
    </row>
    <row r="507" spans="1:14">
      <c r="A507" s="23" t="s">
        <v>203</v>
      </c>
      <c r="B507" t="s">
        <v>2904</v>
      </c>
      <c r="C507" s="173" t="s">
        <v>3872</v>
      </c>
      <c r="D507" t="s">
        <v>2577</v>
      </c>
      <c r="E507" s="171">
        <v>1</v>
      </c>
      <c r="F507" s="179">
        <v>4</v>
      </c>
      <c r="G507" s="182" t="s">
        <v>2905</v>
      </c>
      <c r="H507" s="23" t="s">
        <v>6016</v>
      </c>
      <c r="I507" t="s">
        <v>4703</v>
      </c>
      <c r="J507" s="173" t="s">
        <v>3760</v>
      </c>
      <c r="K507" t="s">
        <v>4702</v>
      </c>
      <c r="L507" s="171">
        <v>-1</v>
      </c>
      <c r="M507" s="179">
        <v>3</v>
      </c>
      <c r="N507" s="169" t="s">
        <v>4701</v>
      </c>
    </row>
    <row r="508" spans="1:14">
      <c r="A508" s="23" t="s">
        <v>203</v>
      </c>
      <c r="B508" t="s">
        <v>2925</v>
      </c>
      <c r="C508" s="173" t="s">
        <v>4105</v>
      </c>
      <c r="D508" t="s">
        <v>3082</v>
      </c>
      <c r="E508" s="171">
        <v>-1</v>
      </c>
      <c r="F508" s="179">
        <v>4</v>
      </c>
      <c r="G508" s="182" t="s">
        <v>2926</v>
      </c>
      <c r="H508" s="23" t="s">
        <v>6016</v>
      </c>
      <c r="I508" t="s">
        <v>5084</v>
      </c>
      <c r="J508" s="173" t="s">
        <v>5868</v>
      </c>
      <c r="K508" t="s">
        <v>5112</v>
      </c>
      <c r="L508" s="171">
        <v>-1</v>
      </c>
      <c r="M508" s="179">
        <v>3</v>
      </c>
      <c r="N508" s="169" t="s">
        <v>5085</v>
      </c>
    </row>
    <row r="509" spans="1:14">
      <c r="A509" s="23" t="s">
        <v>203</v>
      </c>
      <c r="B509" t="s">
        <v>2675</v>
      </c>
      <c r="C509" s="173" t="s">
        <v>4025</v>
      </c>
      <c r="D509" t="s">
        <v>2677</v>
      </c>
      <c r="E509" s="171">
        <v>-1</v>
      </c>
      <c r="F509" s="179">
        <v>4</v>
      </c>
      <c r="G509" s="182" t="s">
        <v>2676</v>
      </c>
      <c r="H509" s="23" t="s">
        <v>6016</v>
      </c>
      <c r="I509" t="s">
        <v>4635</v>
      </c>
      <c r="J509" s="173" t="s">
        <v>5784</v>
      </c>
      <c r="K509" t="s">
        <v>4637</v>
      </c>
      <c r="L509" s="171">
        <v>-1</v>
      </c>
      <c r="M509" s="179">
        <v>3.5</v>
      </c>
      <c r="N509" s="169" t="s">
        <v>4636</v>
      </c>
    </row>
    <row r="510" spans="1:14">
      <c r="A510" s="23" t="s">
        <v>203</v>
      </c>
      <c r="B510" t="s">
        <v>2678</v>
      </c>
      <c r="C510" s="173" t="s">
        <v>4079</v>
      </c>
      <c r="D510" t="s">
        <v>2679</v>
      </c>
      <c r="E510" s="171">
        <v>-1</v>
      </c>
      <c r="F510" s="179">
        <v>4</v>
      </c>
      <c r="G510" s="182" t="s">
        <v>2676</v>
      </c>
      <c r="H510" s="23" t="s">
        <v>6016</v>
      </c>
      <c r="I510" t="s">
        <v>4684</v>
      </c>
      <c r="J510" s="173" t="s">
        <v>3812</v>
      </c>
      <c r="K510" t="s">
        <v>4686</v>
      </c>
      <c r="L510" s="171">
        <v>-1</v>
      </c>
      <c r="M510" s="179">
        <v>3.5</v>
      </c>
      <c r="N510" s="169" t="s">
        <v>4685</v>
      </c>
    </row>
    <row r="511" spans="1:14">
      <c r="A511" s="23" t="s">
        <v>203</v>
      </c>
      <c r="B511" t="s">
        <v>2680</v>
      </c>
      <c r="C511" s="173" t="s">
        <v>4080</v>
      </c>
      <c r="D511" t="s">
        <v>2681</v>
      </c>
      <c r="E511" s="171">
        <v>-1</v>
      </c>
      <c r="F511" s="179">
        <v>4</v>
      </c>
      <c r="G511" s="182" t="s">
        <v>2676</v>
      </c>
      <c r="H511" s="23" t="s">
        <v>6016</v>
      </c>
      <c r="I511" t="s">
        <v>4744</v>
      </c>
      <c r="J511" s="173" t="s">
        <v>5804</v>
      </c>
      <c r="K511" t="s">
        <v>4745</v>
      </c>
      <c r="L511" s="171">
        <v>-1</v>
      </c>
      <c r="M511" s="179">
        <v>3.5</v>
      </c>
      <c r="N511" s="169" t="s">
        <v>4259</v>
      </c>
    </row>
    <row r="512" spans="1:14">
      <c r="A512" s="23" t="s">
        <v>203</v>
      </c>
      <c r="B512" t="s">
        <v>3083</v>
      </c>
      <c r="C512" s="173" t="s">
        <v>4119</v>
      </c>
      <c r="D512" t="s">
        <v>3084</v>
      </c>
      <c r="E512" s="171">
        <v>-1</v>
      </c>
      <c r="F512" s="179">
        <v>4</v>
      </c>
      <c r="G512" s="182" t="s">
        <v>2148</v>
      </c>
      <c r="H512" s="23" t="s">
        <v>6016</v>
      </c>
      <c r="I512" t="s">
        <v>5088</v>
      </c>
      <c r="J512" s="173" t="s">
        <v>5869</v>
      </c>
      <c r="K512" t="s">
        <v>5090</v>
      </c>
      <c r="L512" s="171">
        <v>-1</v>
      </c>
      <c r="M512" s="179">
        <v>4</v>
      </c>
      <c r="N512" s="375" t="s">
        <v>5089</v>
      </c>
    </row>
    <row r="513" spans="1:14">
      <c r="A513" s="23" t="s">
        <v>203</v>
      </c>
      <c r="B513" t="s">
        <v>3085</v>
      </c>
      <c r="C513" s="173" t="s">
        <v>4120</v>
      </c>
      <c r="D513" t="s">
        <v>3087</v>
      </c>
      <c r="E513" s="171">
        <v>-1</v>
      </c>
      <c r="F513" s="179">
        <v>4</v>
      </c>
      <c r="G513" s="182" t="s">
        <v>3086</v>
      </c>
      <c r="H513" s="23" t="s">
        <v>6016</v>
      </c>
      <c r="I513" t="s">
        <v>5091</v>
      </c>
      <c r="J513" s="173" t="s">
        <v>5870</v>
      </c>
      <c r="K513" t="s">
        <v>5093</v>
      </c>
      <c r="L513" s="171">
        <v>-1</v>
      </c>
      <c r="M513" s="179">
        <v>4</v>
      </c>
      <c r="N513" s="169" t="s">
        <v>5092</v>
      </c>
    </row>
    <row r="514" spans="1:14">
      <c r="A514" s="23" t="s">
        <v>203</v>
      </c>
      <c r="B514" t="s">
        <v>3088</v>
      </c>
      <c r="C514" s="173" t="s">
        <v>3905</v>
      </c>
      <c r="D514" t="s">
        <v>3090</v>
      </c>
      <c r="E514" s="171">
        <v>-1</v>
      </c>
      <c r="F514" s="179">
        <v>4</v>
      </c>
      <c r="G514" s="182" t="s">
        <v>3089</v>
      </c>
      <c r="H514" s="23" t="s">
        <v>6016</v>
      </c>
      <c r="I514" t="s">
        <v>4662</v>
      </c>
      <c r="J514" s="173" t="s">
        <v>4070</v>
      </c>
      <c r="K514" t="s">
        <v>4663</v>
      </c>
      <c r="L514" s="171">
        <v>1</v>
      </c>
      <c r="M514" s="179">
        <v>4</v>
      </c>
      <c r="N514" s="169" t="s">
        <v>2636</v>
      </c>
    </row>
    <row r="515" spans="1:14">
      <c r="A515" s="23" t="s">
        <v>203</v>
      </c>
      <c r="B515" t="s">
        <v>2699</v>
      </c>
      <c r="C515" s="173" t="s">
        <v>3827</v>
      </c>
      <c r="D515" t="s">
        <v>2701</v>
      </c>
      <c r="E515" s="171">
        <v>1</v>
      </c>
      <c r="F515" s="179">
        <v>4</v>
      </c>
      <c r="G515" s="182" t="s">
        <v>2700</v>
      </c>
      <c r="H515" s="23" t="s">
        <v>6016</v>
      </c>
      <c r="I515" t="s">
        <v>5094</v>
      </c>
      <c r="J515" s="173" t="s">
        <v>5871</v>
      </c>
      <c r="K515" t="s">
        <v>5095</v>
      </c>
      <c r="L515" s="171">
        <v>1</v>
      </c>
      <c r="M515" s="179">
        <v>4</v>
      </c>
      <c r="N515" s="169" t="s">
        <v>4870</v>
      </c>
    </row>
    <row r="516" spans="1:14">
      <c r="A516" s="23" t="s">
        <v>203</v>
      </c>
      <c r="B516" t="s">
        <v>3091</v>
      </c>
      <c r="C516" s="173" t="s">
        <v>3906</v>
      </c>
      <c r="D516" t="s">
        <v>3093</v>
      </c>
      <c r="E516" s="171">
        <v>-1</v>
      </c>
      <c r="F516" s="179">
        <v>4</v>
      </c>
      <c r="G516" s="182" t="s">
        <v>3092</v>
      </c>
      <c r="H516" s="23" t="s">
        <v>6016</v>
      </c>
      <c r="I516" t="s">
        <v>4687</v>
      </c>
      <c r="J516" s="173" t="s">
        <v>4097</v>
      </c>
      <c r="K516" t="s">
        <v>4689</v>
      </c>
      <c r="L516" s="171">
        <v>1</v>
      </c>
      <c r="M516" s="179">
        <v>4</v>
      </c>
      <c r="N516" s="169" t="s">
        <v>4688</v>
      </c>
    </row>
    <row r="517" spans="1:14">
      <c r="A517" s="23" t="s">
        <v>203</v>
      </c>
      <c r="B517" s="197" t="s">
        <v>3094</v>
      </c>
      <c r="C517" s="198" t="s">
        <v>3725</v>
      </c>
      <c r="D517" s="197" t="s">
        <v>3095</v>
      </c>
      <c r="E517" s="199">
        <v>-1</v>
      </c>
      <c r="F517" s="200">
        <v>4</v>
      </c>
      <c r="G517" s="201" t="s">
        <v>2305</v>
      </c>
      <c r="H517" s="23" t="s">
        <v>6016</v>
      </c>
      <c r="I517" t="s">
        <v>4925</v>
      </c>
      <c r="J517" s="173" t="s">
        <v>5840</v>
      </c>
      <c r="K517" t="s">
        <v>5096</v>
      </c>
      <c r="L517" s="171">
        <v>1</v>
      </c>
      <c r="M517" s="179">
        <v>4</v>
      </c>
      <c r="N517" s="169" t="s">
        <v>4926</v>
      </c>
    </row>
    <row r="518" spans="1:14">
      <c r="A518" s="23" t="s">
        <v>38</v>
      </c>
      <c r="B518" t="s">
        <v>3098</v>
      </c>
      <c r="C518" s="173" t="s">
        <v>3808</v>
      </c>
      <c r="D518" t="s">
        <v>3099</v>
      </c>
      <c r="E518" s="171">
        <v>1</v>
      </c>
      <c r="F518" s="179">
        <v>2</v>
      </c>
      <c r="G518" s="183" t="s">
        <v>3102</v>
      </c>
      <c r="H518" s="23" t="s">
        <v>6016</v>
      </c>
      <c r="I518" t="s">
        <v>4940</v>
      </c>
      <c r="J518" s="173" t="s">
        <v>5843</v>
      </c>
      <c r="K518" t="s">
        <v>5097</v>
      </c>
      <c r="L518" s="171">
        <v>1</v>
      </c>
      <c r="M518" s="179">
        <v>4</v>
      </c>
      <c r="N518" s="169" t="s">
        <v>4941</v>
      </c>
    </row>
    <row r="519" spans="1:14">
      <c r="A519" s="23" t="s">
        <v>38</v>
      </c>
      <c r="B519" t="s">
        <v>3109</v>
      </c>
      <c r="C519" s="173" t="s">
        <v>3908</v>
      </c>
      <c r="D519" t="s">
        <v>3111</v>
      </c>
      <c r="E519" s="171">
        <v>1</v>
      </c>
      <c r="F519" s="179">
        <v>2</v>
      </c>
      <c r="G519" s="183" t="s">
        <v>3110</v>
      </c>
      <c r="H519" s="23" t="s">
        <v>6016</v>
      </c>
      <c r="I519" t="s">
        <v>4943</v>
      </c>
      <c r="J519" s="173" t="s">
        <v>3975</v>
      </c>
      <c r="K519" t="s">
        <v>5097</v>
      </c>
      <c r="L519" s="171">
        <v>1</v>
      </c>
      <c r="M519" s="179">
        <v>4</v>
      </c>
      <c r="N519" s="169" t="s">
        <v>4941</v>
      </c>
    </row>
    <row r="520" spans="1:14">
      <c r="A520" s="23" t="s">
        <v>38</v>
      </c>
      <c r="B520" t="s">
        <v>3106</v>
      </c>
      <c r="C520" s="173" t="s">
        <v>4121</v>
      </c>
      <c r="D520" t="s">
        <v>3107</v>
      </c>
      <c r="E520" s="171">
        <v>1</v>
      </c>
      <c r="F520" s="179">
        <v>2.5</v>
      </c>
      <c r="G520" s="183" t="s">
        <v>3102</v>
      </c>
      <c r="H520" s="23" t="s">
        <v>6016</v>
      </c>
      <c r="I520" t="s">
        <v>5098</v>
      </c>
      <c r="J520" s="173" t="s">
        <v>3915</v>
      </c>
      <c r="K520" t="s">
        <v>5100</v>
      </c>
      <c r="L520" s="171">
        <v>1</v>
      </c>
      <c r="M520" s="179">
        <v>4</v>
      </c>
      <c r="N520" s="169" t="s">
        <v>5099</v>
      </c>
    </row>
    <row r="521" spans="1:14">
      <c r="A521" s="23" t="s">
        <v>38</v>
      </c>
      <c r="B521" t="s">
        <v>3106</v>
      </c>
      <c r="C521" s="173" t="s">
        <v>4121</v>
      </c>
      <c r="D521" t="s">
        <v>3108</v>
      </c>
      <c r="E521" s="171">
        <v>1</v>
      </c>
      <c r="F521" s="179">
        <v>2.5</v>
      </c>
      <c r="G521" s="183" t="s">
        <v>3102</v>
      </c>
      <c r="H521" s="23" t="s">
        <v>6016</v>
      </c>
      <c r="I521" t="s">
        <v>4957</v>
      </c>
      <c r="J521" s="173" t="s">
        <v>4047</v>
      </c>
      <c r="K521" t="s">
        <v>5101</v>
      </c>
      <c r="L521" s="171">
        <v>-1</v>
      </c>
      <c r="M521" s="179">
        <v>4</v>
      </c>
      <c r="N521" s="169" t="s">
        <v>2926</v>
      </c>
    </row>
    <row r="522" spans="1:14">
      <c r="A522" s="23" t="s">
        <v>38</v>
      </c>
      <c r="B522" t="s">
        <v>3112</v>
      </c>
      <c r="C522" s="173" t="s">
        <v>3909</v>
      </c>
      <c r="D522" t="s">
        <v>3114</v>
      </c>
      <c r="E522" s="171">
        <v>1</v>
      </c>
      <c r="F522" s="179">
        <v>2.5</v>
      </c>
      <c r="G522" s="183" t="s">
        <v>3113</v>
      </c>
      <c r="H522" s="23" t="s">
        <v>6016</v>
      </c>
      <c r="I522" t="s">
        <v>4704</v>
      </c>
      <c r="J522" s="173" t="s">
        <v>5794</v>
      </c>
      <c r="K522" t="s">
        <v>4705</v>
      </c>
      <c r="L522" s="171">
        <v>-1</v>
      </c>
      <c r="M522" s="179">
        <v>4</v>
      </c>
      <c r="N522" s="169" t="s">
        <v>2676</v>
      </c>
    </row>
    <row r="523" spans="1:14">
      <c r="A523" s="23" t="s">
        <v>38</v>
      </c>
      <c r="B523" t="s">
        <v>3101</v>
      </c>
      <c r="C523" s="173" t="s">
        <v>3907</v>
      </c>
      <c r="D523" t="s">
        <v>3103</v>
      </c>
      <c r="E523" s="171">
        <v>1</v>
      </c>
      <c r="F523" s="179">
        <v>3</v>
      </c>
      <c r="G523" s="183" t="s">
        <v>3102</v>
      </c>
      <c r="H523" s="23" t="s">
        <v>6016</v>
      </c>
      <c r="I523" t="s">
        <v>4706</v>
      </c>
      <c r="J523" s="173" t="s">
        <v>5795</v>
      </c>
      <c r="K523" t="s">
        <v>4707</v>
      </c>
      <c r="L523" s="171">
        <v>-1</v>
      </c>
      <c r="M523" s="179">
        <v>4</v>
      </c>
      <c r="N523" s="169" t="s">
        <v>2676</v>
      </c>
    </row>
    <row r="524" spans="1:14">
      <c r="A524" s="23" t="s">
        <v>38</v>
      </c>
      <c r="B524" t="s">
        <v>3104</v>
      </c>
      <c r="C524" s="173" t="s">
        <v>3827</v>
      </c>
      <c r="D524" t="s">
        <v>3105</v>
      </c>
      <c r="E524" s="171">
        <v>1</v>
      </c>
      <c r="F524" s="179">
        <v>3</v>
      </c>
      <c r="G524" s="183" t="s">
        <v>3102</v>
      </c>
      <c r="H524" s="23" t="s">
        <v>6016</v>
      </c>
      <c r="I524" t="s">
        <v>5102</v>
      </c>
      <c r="J524" s="173" t="s">
        <v>5872</v>
      </c>
      <c r="K524" t="s">
        <v>5103</v>
      </c>
      <c r="L524" s="171">
        <v>-1</v>
      </c>
      <c r="M524" s="179">
        <v>4</v>
      </c>
      <c r="N524" s="169" t="s">
        <v>3086</v>
      </c>
    </row>
    <row r="525" spans="1:14">
      <c r="A525" s="23" t="s">
        <v>38</v>
      </c>
      <c r="B525" t="s">
        <v>2376</v>
      </c>
      <c r="C525" s="173" t="s">
        <v>3764</v>
      </c>
      <c r="D525" t="s">
        <v>3100</v>
      </c>
      <c r="E525" s="171">
        <v>1</v>
      </c>
      <c r="F525" s="179">
        <v>3.5</v>
      </c>
      <c r="G525" s="369" t="s">
        <v>2374</v>
      </c>
      <c r="H525" s="23" t="s">
        <v>6016</v>
      </c>
      <c r="I525" t="s">
        <v>5104</v>
      </c>
      <c r="J525" s="173" t="s">
        <v>5873</v>
      </c>
      <c r="K525" t="s">
        <v>5106</v>
      </c>
      <c r="L525" s="171">
        <v>-1</v>
      </c>
      <c r="M525" s="179">
        <v>4</v>
      </c>
      <c r="N525" s="169" t="s">
        <v>5105</v>
      </c>
    </row>
    <row r="526" spans="1:14">
      <c r="A526" s="23" t="s">
        <v>38</v>
      </c>
      <c r="B526" s="197" t="s">
        <v>2342</v>
      </c>
      <c r="C526" s="198" t="s">
        <v>3754</v>
      </c>
      <c r="D526" s="197" t="s">
        <v>3097</v>
      </c>
      <c r="E526" s="199">
        <v>1</v>
      </c>
      <c r="F526" s="200">
        <v>4</v>
      </c>
      <c r="G526" s="201" t="s">
        <v>2343</v>
      </c>
      <c r="H526" s="23" t="s">
        <v>6016</v>
      </c>
      <c r="I526" t="s">
        <v>4718</v>
      </c>
      <c r="J526" s="173" t="s">
        <v>5710</v>
      </c>
      <c r="K526" t="s">
        <v>4720</v>
      </c>
      <c r="L526" s="171">
        <v>1</v>
      </c>
      <c r="M526" s="179">
        <v>4</v>
      </c>
      <c r="N526" s="169" t="s">
        <v>4719</v>
      </c>
    </row>
    <row r="527" spans="1:14">
      <c r="A527" s="23" t="s">
        <v>2069</v>
      </c>
      <c r="B527" t="s">
        <v>3118</v>
      </c>
      <c r="C527" s="173" t="s">
        <v>4122</v>
      </c>
      <c r="D527" t="s">
        <v>3120</v>
      </c>
      <c r="E527" s="171">
        <v>-1</v>
      </c>
      <c r="F527" s="179">
        <v>2</v>
      </c>
      <c r="G527" s="369" t="s">
        <v>3119</v>
      </c>
      <c r="H527" s="23" t="s">
        <v>6016</v>
      </c>
      <c r="I527" t="s">
        <v>4721</v>
      </c>
      <c r="J527" s="173" t="s">
        <v>5799</v>
      </c>
      <c r="K527" t="s">
        <v>4723</v>
      </c>
      <c r="L527" s="171">
        <v>-1</v>
      </c>
      <c r="M527" s="179">
        <v>4</v>
      </c>
      <c r="N527" s="169" t="s">
        <v>4722</v>
      </c>
    </row>
    <row r="528" spans="1:14">
      <c r="A528" s="23" t="s">
        <v>2069</v>
      </c>
      <c r="B528" t="s">
        <v>3121</v>
      </c>
      <c r="C528" s="173" t="s">
        <v>4123</v>
      </c>
      <c r="D528" t="s">
        <v>3122</v>
      </c>
      <c r="E528" s="171">
        <v>-1</v>
      </c>
      <c r="F528" s="179">
        <v>3</v>
      </c>
      <c r="G528" s="369" t="s">
        <v>3119</v>
      </c>
      <c r="H528" s="23" t="s">
        <v>6016</v>
      </c>
      <c r="I528" t="s">
        <v>5107</v>
      </c>
      <c r="J528" s="173" t="s">
        <v>3906</v>
      </c>
      <c r="K528" t="s">
        <v>5109</v>
      </c>
      <c r="L528" s="171">
        <v>-1</v>
      </c>
      <c r="M528" s="179">
        <v>4</v>
      </c>
      <c r="N528" s="169" t="s">
        <v>5108</v>
      </c>
    </row>
    <row r="529" spans="1:14">
      <c r="A529" s="23" t="s">
        <v>2069</v>
      </c>
      <c r="B529" t="s">
        <v>2342</v>
      </c>
      <c r="C529" s="173" t="s">
        <v>3754</v>
      </c>
      <c r="D529" t="s">
        <v>3126</v>
      </c>
      <c r="E529" s="171">
        <v>1</v>
      </c>
      <c r="F529" s="179">
        <v>3</v>
      </c>
      <c r="G529" s="182" t="s">
        <v>2343</v>
      </c>
      <c r="H529" s="23" t="s">
        <v>6016</v>
      </c>
      <c r="I529" t="s">
        <v>5110</v>
      </c>
      <c r="J529" s="173" t="s">
        <v>5874</v>
      </c>
      <c r="K529" t="s">
        <v>5111</v>
      </c>
      <c r="L529" s="171">
        <v>-1</v>
      </c>
      <c r="M529" s="179">
        <v>4</v>
      </c>
      <c r="N529" s="169" t="s">
        <v>4351</v>
      </c>
    </row>
    <row r="530" spans="1:14">
      <c r="A530" s="23" t="s">
        <v>2069</v>
      </c>
      <c r="B530" t="s">
        <v>2376</v>
      </c>
      <c r="C530" s="173" t="s">
        <v>3764</v>
      </c>
      <c r="D530" t="s">
        <v>3132</v>
      </c>
      <c r="E530" s="171">
        <v>1</v>
      </c>
      <c r="F530" s="179">
        <v>3</v>
      </c>
      <c r="G530" s="182" t="s">
        <v>2374</v>
      </c>
      <c r="H530" s="23" t="s">
        <v>6016</v>
      </c>
      <c r="I530" s="204" t="s">
        <v>4738</v>
      </c>
      <c r="J530" s="198" t="s">
        <v>3858</v>
      </c>
      <c r="K530" s="197" t="s">
        <v>4737</v>
      </c>
      <c r="L530" s="199">
        <v>-1</v>
      </c>
      <c r="M530" s="200">
        <v>4</v>
      </c>
      <c r="N530" s="235" t="s">
        <v>4739</v>
      </c>
    </row>
    <row r="531" spans="1:14">
      <c r="A531" s="23" t="s">
        <v>2069</v>
      </c>
      <c r="B531" t="s">
        <v>3098</v>
      </c>
      <c r="C531" s="173" t="s">
        <v>3808</v>
      </c>
      <c r="D531" t="s">
        <v>3130</v>
      </c>
      <c r="E531" s="171">
        <v>1</v>
      </c>
      <c r="F531" s="179">
        <v>3</v>
      </c>
      <c r="G531" s="183" t="s">
        <v>3102</v>
      </c>
      <c r="H531" s="23" t="s">
        <v>38</v>
      </c>
      <c r="I531" t="s">
        <v>5127</v>
      </c>
      <c r="J531" s="173" t="s">
        <v>5755</v>
      </c>
      <c r="K531" t="s">
        <v>5128</v>
      </c>
      <c r="L531" s="171">
        <v>1</v>
      </c>
      <c r="M531" s="179">
        <v>2</v>
      </c>
      <c r="N531" s="194" t="s">
        <v>3110</v>
      </c>
    </row>
    <row r="532" spans="1:14">
      <c r="A532" s="23" t="s">
        <v>2069</v>
      </c>
      <c r="B532" t="s">
        <v>3109</v>
      </c>
      <c r="C532" s="173" t="s">
        <v>3908</v>
      </c>
      <c r="D532" t="s">
        <v>2996</v>
      </c>
      <c r="E532" s="171">
        <v>1</v>
      </c>
      <c r="F532" s="179">
        <v>3</v>
      </c>
      <c r="G532" s="183" t="s">
        <v>3110</v>
      </c>
      <c r="H532" s="23" t="s">
        <v>38</v>
      </c>
      <c r="I532" t="s">
        <v>5129</v>
      </c>
      <c r="J532" s="173" t="s">
        <v>3772</v>
      </c>
      <c r="K532" t="s">
        <v>5130</v>
      </c>
      <c r="L532" s="171">
        <v>1</v>
      </c>
      <c r="M532" s="179">
        <v>2</v>
      </c>
      <c r="N532" s="194" t="s">
        <v>3110</v>
      </c>
    </row>
    <row r="533" spans="1:14">
      <c r="A533" s="23" t="s">
        <v>2069</v>
      </c>
      <c r="B533" t="s">
        <v>3106</v>
      </c>
      <c r="C533" s="173" t="s">
        <v>4121</v>
      </c>
      <c r="D533" t="s">
        <v>2484</v>
      </c>
      <c r="E533" s="171">
        <v>1</v>
      </c>
      <c r="F533" s="179">
        <v>3.5</v>
      </c>
      <c r="G533" s="183" t="s">
        <v>3102</v>
      </c>
      <c r="H533" s="23" t="s">
        <v>38</v>
      </c>
      <c r="I533" t="s">
        <v>5125</v>
      </c>
      <c r="J533" s="173" t="s">
        <v>5877</v>
      </c>
      <c r="K533" t="s">
        <v>5126</v>
      </c>
      <c r="L533" s="171">
        <v>1</v>
      </c>
      <c r="M533" s="179">
        <v>2.5</v>
      </c>
      <c r="N533" s="194" t="s">
        <v>3102</v>
      </c>
    </row>
    <row r="534" spans="1:14">
      <c r="A534" s="23" t="s">
        <v>2069</v>
      </c>
      <c r="B534" t="s">
        <v>3112</v>
      </c>
      <c r="C534" s="173" t="s">
        <v>3909</v>
      </c>
      <c r="D534" t="s">
        <v>3142</v>
      </c>
      <c r="E534" s="171">
        <v>1</v>
      </c>
      <c r="F534" s="179">
        <v>4</v>
      </c>
      <c r="G534" s="183" t="s">
        <v>3113</v>
      </c>
      <c r="H534" s="23" t="s">
        <v>38</v>
      </c>
      <c r="I534" t="s">
        <v>5121</v>
      </c>
      <c r="J534" s="173" t="s">
        <v>3709</v>
      </c>
      <c r="K534" t="s">
        <v>5122</v>
      </c>
      <c r="L534" s="171">
        <v>1</v>
      </c>
      <c r="M534" s="179">
        <v>3</v>
      </c>
      <c r="N534" s="194" t="s">
        <v>3102</v>
      </c>
    </row>
    <row r="535" spans="1:14">
      <c r="A535" s="23" t="s">
        <v>2069</v>
      </c>
      <c r="B535" t="s">
        <v>3127</v>
      </c>
      <c r="C535" s="173" t="s">
        <v>3911</v>
      </c>
      <c r="D535" t="s">
        <v>3129</v>
      </c>
      <c r="E535" s="171">
        <v>-1</v>
      </c>
      <c r="F535" s="179">
        <v>3.5</v>
      </c>
      <c r="G535" s="182" t="s">
        <v>3128</v>
      </c>
      <c r="H535" s="23" t="s">
        <v>38</v>
      </c>
      <c r="I535" t="s">
        <v>5123</v>
      </c>
      <c r="J535" s="173" t="s">
        <v>3827</v>
      </c>
      <c r="K535" t="s">
        <v>5124</v>
      </c>
      <c r="L535" s="171">
        <v>1</v>
      </c>
      <c r="M535" s="179">
        <v>3</v>
      </c>
      <c r="N535" s="194" t="s">
        <v>3102</v>
      </c>
    </row>
    <row r="536" spans="1:14">
      <c r="A536" s="23" t="s">
        <v>2069</v>
      </c>
      <c r="B536" t="s">
        <v>2364</v>
      </c>
      <c r="C536" s="173" t="s">
        <v>3760</v>
      </c>
      <c r="D536" t="s">
        <v>3131</v>
      </c>
      <c r="E536" s="171">
        <v>1</v>
      </c>
      <c r="F536" s="179">
        <v>3.5</v>
      </c>
      <c r="G536" s="182" t="s">
        <v>2365</v>
      </c>
      <c r="H536" s="23" t="s">
        <v>38</v>
      </c>
      <c r="I536" t="s">
        <v>5119</v>
      </c>
      <c r="J536" s="173" t="s">
        <v>5876</v>
      </c>
      <c r="K536" t="s">
        <v>4799</v>
      </c>
      <c r="L536" s="171">
        <v>1</v>
      </c>
      <c r="M536" s="179">
        <v>2.5</v>
      </c>
      <c r="N536" s="169" t="s">
        <v>5120</v>
      </c>
    </row>
    <row r="537" spans="1:14">
      <c r="A537" s="23" t="s">
        <v>2069</v>
      </c>
      <c r="B537" t="s">
        <v>3115</v>
      </c>
      <c r="C537" s="173" t="s">
        <v>3910</v>
      </c>
      <c r="D537" t="s">
        <v>3117</v>
      </c>
      <c r="E537" s="171">
        <v>1</v>
      </c>
      <c r="F537" s="179">
        <v>4</v>
      </c>
      <c r="G537" s="182" t="s">
        <v>3116</v>
      </c>
      <c r="H537" s="23" t="s">
        <v>38</v>
      </c>
      <c r="I537" t="s">
        <v>5131</v>
      </c>
      <c r="J537" s="173" t="s">
        <v>5878</v>
      </c>
      <c r="K537" t="s">
        <v>5133</v>
      </c>
      <c r="L537" s="171">
        <v>1</v>
      </c>
      <c r="M537" s="179">
        <v>2.5</v>
      </c>
      <c r="N537" s="169" t="s">
        <v>5132</v>
      </c>
    </row>
    <row r="538" spans="1:14">
      <c r="A538" s="23" t="s">
        <v>2069</v>
      </c>
      <c r="B538" t="s">
        <v>3123</v>
      </c>
      <c r="C538" s="173" t="s">
        <v>4124</v>
      </c>
      <c r="D538" t="s">
        <v>3125</v>
      </c>
      <c r="E538" s="171">
        <v>-1</v>
      </c>
      <c r="F538" s="179">
        <v>4</v>
      </c>
      <c r="G538" s="182" t="s">
        <v>3124</v>
      </c>
      <c r="H538" s="23" t="s">
        <v>38</v>
      </c>
      <c r="I538" t="s">
        <v>4406</v>
      </c>
      <c r="J538" s="173" t="s">
        <v>5748</v>
      </c>
      <c r="K538" t="s">
        <v>5117</v>
      </c>
      <c r="L538" s="171">
        <v>1</v>
      </c>
      <c r="M538" s="179">
        <v>3.5</v>
      </c>
      <c r="N538" s="169" t="s">
        <v>2374</v>
      </c>
    </row>
    <row r="539" spans="1:14">
      <c r="A539" s="23" t="s">
        <v>2069</v>
      </c>
      <c r="B539" t="s">
        <v>2378</v>
      </c>
      <c r="C539" s="173" t="s">
        <v>3728</v>
      </c>
      <c r="D539" t="s">
        <v>3133</v>
      </c>
      <c r="E539" s="171">
        <v>1</v>
      </c>
      <c r="F539" s="179">
        <v>4</v>
      </c>
      <c r="G539" s="182" t="s">
        <v>2374</v>
      </c>
      <c r="H539" s="23" t="s">
        <v>38</v>
      </c>
      <c r="I539" t="s">
        <v>4408</v>
      </c>
      <c r="J539" s="173" t="s">
        <v>5750</v>
      </c>
      <c r="K539" t="s">
        <v>5118</v>
      </c>
      <c r="L539" s="171">
        <v>1</v>
      </c>
      <c r="M539" s="179">
        <v>3.5</v>
      </c>
      <c r="N539" s="169" t="s">
        <v>4409</v>
      </c>
    </row>
    <row r="540" spans="1:14">
      <c r="A540" s="23" t="s">
        <v>2069</v>
      </c>
      <c r="B540" t="s">
        <v>3134</v>
      </c>
      <c r="C540" s="173" t="s">
        <v>4125</v>
      </c>
      <c r="D540" t="s">
        <v>3135</v>
      </c>
      <c r="E540" s="171">
        <v>-1</v>
      </c>
      <c r="F540" s="179">
        <v>4</v>
      </c>
      <c r="G540" s="182" t="s">
        <v>2148</v>
      </c>
      <c r="H540" s="23" t="s">
        <v>38</v>
      </c>
      <c r="I540" t="s">
        <v>4402</v>
      </c>
      <c r="J540" s="173" t="s">
        <v>5748</v>
      </c>
      <c r="K540" t="s">
        <v>5116</v>
      </c>
      <c r="L540" s="171">
        <v>1</v>
      </c>
      <c r="M540" s="179">
        <v>4</v>
      </c>
      <c r="N540" s="169" t="s">
        <v>2374</v>
      </c>
    </row>
    <row r="541" spans="1:14">
      <c r="A541" s="23" t="s">
        <v>2069</v>
      </c>
      <c r="B541" t="s">
        <v>3136</v>
      </c>
      <c r="C541" s="173" t="s">
        <v>3912</v>
      </c>
      <c r="D541" t="s">
        <v>3138</v>
      </c>
      <c r="E541" s="171">
        <v>-1</v>
      </c>
      <c r="F541" s="179">
        <v>4</v>
      </c>
      <c r="G541" s="182" t="s">
        <v>3137</v>
      </c>
      <c r="H541" s="23" t="s">
        <v>38</v>
      </c>
      <c r="I541" s="204" t="s">
        <v>5113</v>
      </c>
      <c r="J541" s="198" t="s">
        <v>5875</v>
      </c>
      <c r="K541" s="197" t="s">
        <v>5115</v>
      </c>
      <c r="L541" s="199">
        <v>-1</v>
      </c>
      <c r="M541" s="200">
        <v>4</v>
      </c>
      <c r="N541" s="220" t="s">
        <v>5114</v>
      </c>
    </row>
    <row r="542" spans="1:14">
      <c r="A542" s="23" t="s">
        <v>2069</v>
      </c>
      <c r="B542" t="s">
        <v>3139</v>
      </c>
      <c r="C542" s="173" t="s">
        <v>3826</v>
      </c>
      <c r="D542" t="s">
        <v>3141</v>
      </c>
      <c r="E542" s="171">
        <v>1</v>
      </c>
      <c r="F542" s="179">
        <v>4</v>
      </c>
      <c r="G542" s="182" t="s">
        <v>3140</v>
      </c>
      <c r="H542" s="23" t="s">
        <v>2069</v>
      </c>
      <c r="I542" t="s">
        <v>5142</v>
      </c>
      <c r="J542" s="173" t="s">
        <v>5880</v>
      </c>
      <c r="K542" t="s">
        <v>5143</v>
      </c>
      <c r="L542" s="171">
        <v>-1</v>
      </c>
      <c r="M542" s="179">
        <v>2</v>
      </c>
      <c r="N542" s="375" t="s">
        <v>5140</v>
      </c>
    </row>
    <row r="543" spans="1:14">
      <c r="A543" s="23" t="s">
        <v>2069</v>
      </c>
      <c r="B543" s="197" t="s">
        <v>3143</v>
      </c>
      <c r="C543" s="198" t="s">
        <v>3913</v>
      </c>
      <c r="D543" s="197" t="s">
        <v>3145</v>
      </c>
      <c r="E543" s="199">
        <v>-1</v>
      </c>
      <c r="F543" s="200">
        <v>4</v>
      </c>
      <c r="G543" s="201" t="s">
        <v>3144</v>
      </c>
      <c r="H543" s="23" t="s">
        <v>2069</v>
      </c>
      <c r="I543" t="s">
        <v>5144</v>
      </c>
      <c r="J543" s="173" t="s">
        <v>5881</v>
      </c>
      <c r="K543" t="s">
        <v>5145</v>
      </c>
      <c r="L543" s="171">
        <v>-1</v>
      </c>
      <c r="M543" s="179">
        <v>2</v>
      </c>
      <c r="N543" s="375" t="s">
        <v>5140</v>
      </c>
    </row>
    <row r="544" spans="1:14">
      <c r="A544" s="23" t="s">
        <v>206</v>
      </c>
      <c r="B544" t="s">
        <v>3098</v>
      </c>
      <c r="C544" s="173" t="s">
        <v>3808</v>
      </c>
      <c r="D544" t="s">
        <v>3150</v>
      </c>
      <c r="E544" s="171">
        <v>1</v>
      </c>
      <c r="F544" s="179">
        <v>2.5</v>
      </c>
      <c r="G544" s="183" t="s">
        <v>3102</v>
      </c>
      <c r="H544" s="23" t="s">
        <v>2069</v>
      </c>
      <c r="I544" t="s">
        <v>5139</v>
      </c>
      <c r="J544" s="173" t="s">
        <v>4123</v>
      </c>
      <c r="K544" t="s">
        <v>5141</v>
      </c>
      <c r="L544" s="171">
        <v>-1</v>
      </c>
      <c r="M544" s="179">
        <v>3</v>
      </c>
      <c r="N544" s="375" t="s">
        <v>5140</v>
      </c>
    </row>
    <row r="545" spans="1:14">
      <c r="A545" s="23" t="s">
        <v>206</v>
      </c>
      <c r="B545" t="s">
        <v>3106</v>
      </c>
      <c r="C545" s="173" t="s">
        <v>4121</v>
      </c>
      <c r="D545" t="s">
        <v>3107</v>
      </c>
      <c r="E545" s="171">
        <v>1</v>
      </c>
      <c r="F545" s="179">
        <v>2.5</v>
      </c>
      <c r="G545" s="183" t="s">
        <v>3102</v>
      </c>
      <c r="H545" s="23" t="s">
        <v>2069</v>
      </c>
      <c r="I545" t="s">
        <v>4402</v>
      </c>
      <c r="J545" s="173" t="s">
        <v>5748</v>
      </c>
      <c r="K545" t="s">
        <v>5154</v>
      </c>
      <c r="L545" s="171">
        <v>1</v>
      </c>
      <c r="M545" s="179">
        <v>3</v>
      </c>
      <c r="N545" s="375" t="s">
        <v>2374</v>
      </c>
    </row>
    <row r="546" spans="1:14">
      <c r="A546" s="23" t="s">
        <v>206</v>
      </c>
      <c r="B546" t="s">
        <v>3109</v>
      </c>
      <c r="C546" s="173" t="s">
        <v>3908</v>
      </c>
      <c r="D546" t="s">
        <v>3160</v>
      </c>
      <c r="E546" s="171">
        <v>1</v>
      </c>
      <c r="F546" s="179">
        <v>2.5</v>
      </c>
      <c r="G546" s="183" t="s">
        <v>3110</v>
      </c>
      <c r="H546" s="23" t="s">
        <v>2069</v>
      </c>
      <c r="I546" t="s">
        <v>4406</v>
      </c>
      <c r="J546" s="173" t="s">
        <v>5748</v>
      </c>
      <c r="K546" t="s">
        <v>5156</v>
      </c>
      <c r="L546" s="171">
        <v>1</v>
      </c>
      <c r="M546" s="179">
        <v>3</v>
      </c>
      <c r="N546" s="375" t="s">
        <v>2374</v>
      </c>
    </row>
    <row r="547" spans="1:14">
      <c r="A547" s="23" t="s">
        <v>206</v>
      </c>
      <c r="B547" t="s">
        <v>3101</v>
      </c>
      <c r="C547" s="173" t="s">
        <v>3907</v>
      </c>
      <c r="D547" t="s">
        <v>3103</v>
      </c>
      <c r="E547" s="171">
        <v>1</v>
      </c>
      <c r="F547" s="179">
        <v>3</v>
      </c>
      <c r="G547" s="183" t="s">
        <v>3102</v>
      </c>
      <c r="H547" s="23" t="s">
        <v>2069</v>
      </c>
      <c r="I547" t="s">
        <v>4408</v>
      </c>
      <c r="J547" s="173" t="s">
        <v>5750</v>
      </c>
      <c r="K547" t="s">
        <v>5157</v>
      </c>
      <c r="L547" s="171">
        <v>1</v>
      </c>
      <c r="M547" s="179">
        <v>3</v>
      </c>
      <c r="N547" s="375" t="s">
        <v>4409</v>
      </c>
    </row>
    <row r="548" spans="1:14">
      <c r="A548" s="23" t="s">
        <v>206</v>
      </c>
      <c r="B548" t="s">
        <v>3104</v>
      </c>
      <c r="C548" s="173" t="s">
        <v>3827</v>
      </c>
      <c r="D548" t="s">
        <v>3105</v>
      </c>
      <c r="E548" s="171">
        <v>1</v>
      </c>
      <c r="F548" s="179">
        <v>3</v>
      </c>
      <c r="G548" s="183" t="s">
        <v>3102</v>
      </c>
      <c r="H548" s="23" t="s">
        <v>2069</v>
      </c>
      <c r="I548" t="s">
        <v>5127</v>
      </c>
      <c r="J548" s="173" t="s">
        <v>5755</v>
      </c>
      <c r="K548" t="s">
        <v>5167</v>
      </c>
      <c r="L548" s="171">
        <v>1</v>
      </c>
      <c r="M548" s="179">
        <v>3</v>
      </c>
      <c r="N548" s="194" t="s">
        <v>3110</v>
      </c>
    </row>
    <row r="549" spans="1:14">
      <c r="A549" s="23" t="s">
        <v>206</v>
      </c>
      <c r="B549" t="s">
        <v>3112</v>
      </c>
      <c r="C549" s="173" t="s">
        <v>3909</v>
      </c>
      <c r="D549" t="s">
        <v>3161</v>
      </c>
      <c r="E549" s="171">
        <v>1</v>
      </c>
      <c r="F549" s="179">
        <v>3</v>
      </c>
      <c r="G549" s="183" t="s">
        <v>3113</v>
      </c>
      <c r="H549" s="23" t="s">
        <v>2069</v>
      </c>
      <c r="I549" t="s">
        <v>5129</v>
      </c>
      <c r="J549" s="173" t="s">
        <v>3772</v>
      </c>
      <c r="K549" t="s">
        <v>5168</v>
      </c>
      <c r="L549" s="171">
        <v>1</v>
      </c>
      <c r="M549" s="179">
        <v>3</v>
      </c>
      <c r="N549" s="194" t="s">
        <v>3110</v>
      </c>
    </row>
    <row r="550" spans="1:14">
      <c r="A550" s="23" t="s">
        <v>206</v>
      </c>
      <c r="B550" t="s">
        <v>2342</v>
      </c>
      <c r="C550" s="173" t="s">
        <v>3754</v>
      </c>
      <c r="D550" t="s">
        <v>3149</v>
      </c>
      <c r="E550" s="171">
        <v>1</v>
      </c>
      <c r="F550" s="179">
        <v>3</v>
      </c>
      <c r="G550" s="182" t="s">
        <v>2343</v>
      </c>
      <c r="H550" s="23" t="s">
        <v>2069</v>
      </c>
      <c r="I550" t="s">
        <v>5125</v>
      </c>
      <c r="J550" s="173" t="s">
        <v>5877</v>
      </c>
      <c r="K550" t="s">
        <v>5166</v>
      </c>
      <c r="L550" s="171">
        <v>1</v>
      </c>
      <c r="M550" s="179">
        <v>3.5</v>
      </c>
      <c r="N550" s="194" t="s">
        <v>3102</v>
      </c>
    </row>
    <row r="551" spans="1:14">
      <c r="A551" s="23" t="s">
        <v>206</v>
      </c>
      <c r="B551" t="s">
        <v>2376</v>
      </c>
      <c r="C551" s="173" t="s">
        <v>3764</v>
      </c>
      <c r="D551" t="s">
        <v>3151</v>
      </c>
      <c r="E551" s="171">
        <v>1</v>
      </c>
      <c r="F551" s="179">
        <v>3</v>
      </c>
      <c r="G551" s="182" t="s">
        <v>2374</v>
      </c>
      <c r="H551" s="23" t="s">
        <v>2069</v>
      </c>
      <c r="I551" t="s">
        <v>5150</v>
      </c>
      <c r="J551" s="173" t="s">
        <v>5883</v>
      </c>
      <c r="K551" t="s">
        <v>5152</v>
      </c>
      <c r="L551" s="171">
        <v>-1</v>
      </c>
      <c r="M551" s="179">
        <v>3.5</v>
      </c>
      <c r="N551" s="169" t="s">
        <v>5151</v>
      </c>
    </row>
    <row r="552" spans="1:14">
      <c r="A552" s="23" t="s">
        <v>206</v>
      </c>
      <c r="B552" t="s">
        <v>3118</v>
      </c>
      <c r="C552" s="173" t="s">
        <v>4122</v>
      </c>
      <c r="D552" t="s">
        <v>3147</v>
      </c>
      <c r="E552" s="171">
        <v>-1</v>
      </c>
      <c r="F552" s="179">
        <v>3.5</v>
      </c>
      <c r="G552" s="182" t="s">
        <v>3119</v>
      </c>
      <c r="H552" s="23" t="s">
        <v>2069</v>
      </c>
      <c r="I552" t="s">
        <v>4394</v>
      </c>
      <c r="J552" s="173" t="s">
        <v>3760</v>
      </c>
      <c r="K552" t="s">
        <v>5153</v>
      </c>
      <c r="L552" s="171">
        <v>1</v>
      </c>
      <c r="M552" s="179">
        <v>3.5</v>
      </c>
      <c r="N552" s="169" t="s">
        <v>2365</v>
      </c>
    </row>
    <row r="553" spans="1:14">
      <c r="A553" s="23" t="s">
        <v>206</v>
      </c>
      <c r="B553" t="s">
        <v>3115</v>
      </c>
      <c r="C553" s="173" t="s">
        <v>3910</v>
      </c>
      <c r="D553" t="s">
        <v>3146</v>
      </c>
      <c r="E553" s="171">
        <v>1</v>
      </c>
      <c r="F553" s="179">
        <v>4</v>
      </c>
      <c r="G553" s="182" t="s">
        <v>3116</v>
      </c>
      <c r="H553" s="23" t="s">
        <v>2069</v>
      </c>
      <c r="I553" t="s">
        <v>5119</v>
      </c>
      <c r="J553" s="173" t="s">
        <v>5876</v>
      </c>
      <c r="K553" t="s">
        <v>5161</v>
      </c>
      <c r="L553" s="171">
        <v>1</v>
      </c>
      <c r="M553" s="179">
        <v>3.5</v>
      </c>
      <c r="N553" s="169" t="s">
        <v>5120</v>
      </c>
    </row>
    <row r="554" spans="1:14">
      <c r="A554" s="23" t="s">
        <v>206</v>
      </c>
      <c r="B554" t="s">
        <v>2339</v>
      </c>
      <c r="C554" s="173" t="s">
        <v>4048</v>
      </c>
      <c r="D554" t="s">
        <v>3148</v>
      </c>
      <c r="E554" s="171">
        <v>-1</v>
      </c>
      <c r="F554" s="179">
        <v>4</v>
      </c>
      <c r="G554" s="182" t="s">
        <v>2340</v>
      </c>
      <c r="H554" s="23" t="s">
        <v>2069</v>
      </c>
      <c r="I554" t="s">
        <v>5164</v>
      </c>
      <c r="J554" s="173" t="s">
        <v>5886</v>
      </c>
      <c r="K554" t="s">
        <v>5165</v>
      </c>
      <c r="L554" s="171">
        <v>1</v>
      </c>
      <c r="M554" s="179">
        <v>3.5</v>
      </c>
      <c r="N554" s="169" t="s">
        <v>4733</v>
      </c>
    </row>
    <row r="555" spans="1:14">
      <c r="A555" s="23" t="s">
        <v>206</v>
      </c>
      <c r="B555" t="s">
        <v>2378</v>
      </c>
      <c r="C555" s="173" t="s">
        <v>3728</v>
      </c>
      <c r="D555" t="s">
        <v>3152</v>
      </c>
      <c r="E555" s="171">
        <v>1</v>
      </c>
      <c r="F555" s="179">
        <v>4</v>
      </c>
      <c r="G555" s="182" t="s">
        <v>2374</v>
      </c>
      <c r="H555" s="23" t="s">
        <v>2069</v>
      </c>
      <c r="I555" t="s">
        <v>5134</v>
      </c>
      <c r="J555" s="173" t="s">
        <v>3845</v>
      </c>
      <c r="K555" t="s">
        <v>5136</v>
      </c>
      <c r="L555" s="171">
        <v>1</v>
      </c>
      <c r="M555" s="179">
        <v>4</v>
      </c>
      <c r="N555" s="169" t="s">
        <v>5135</v>
      </c>
    </row>
    <row r="556" spans="1:14">
      <c r="A556" s="23" t="s">
        <v>206</v>
      </c>
      <c r="B556" t="s">
        <v>2392</v>
      </c>
      <c r="C556" s="173" t="s">
        <v>4050</v>
      </c>
      <c r="D556" t="s">
        <v>3153</v>
      </c>
      <c r="E556" s="171">
        <v>-1</v>
      </c>
      <c r="F556" s="179">
        <v>4</v>
      </c>
      <c r="G556" s="182" t="s">
        <v>2393</v>
      </c>
      <c r="H556" s="23" t="s">
        <v>2069</v>
      </c>
      <c r="I556" t="s">
        <v>5137</v>
      </c>
      <c r="J556" s="173" t="s">
        <v>5879</v>
      </c>
      <c r="K556" t="s">
        <v>5138</v>
      </c>
      <c r="L556" s="171">
        <v>1</v>
      </c>
      <c r="M556" s="179">
        <v>4</v>
      </c>
      <c r="N556" s="169" t="s">
        <v>3116</v>
      </c>
    </row>
    <row r="557" spans="1:14">
      <c r="A557" s="23" t="s">
        <v>206</v>
      </c>
      <c r="B557" t="s">
        <v>3154</v>
      </c>
      <c r="C557" s="173" t="s">
        <v>3914</v>
      </c>
      <c r="D557" t="s">
        <v>3155</v>
      </c>
      <c r="E557" s="171">
        <v>1</v>
      </c>
      <c r="F557" s="179">
        <v>4</v>
      </c>
      <c r="G557" s="182" t="s">
        <v>2148</v>
      </c>
      <c r="H557" s="23" t="s">
        <v>2069</v>
      </c>
      <c r="I557" t="s">
        <v>5146</v>
      </c>
      <c r="J557" s="173" t="s">
        <v>5882</v>
      </c>
      <c r="K557" t="s">
        <v>5148</v>
      </c>
      <c r="L557" s="171">
        <v>-1</v>
      </c>
      <c r="M557" s="179">
        <v>4</v>
      </c>
      <c r="N557" s="169" t="s">
        <v>5147</v>
      </c>
    </row>
    <row r="558" spans="1:14">
      <c r="A558" s="23" t="s">
        <v>206</v>
      </c>
      <c r="B558" t="s">
        <v>3156</v>
      </c>
      <c r="C558" s="173" t="s">
        <v>3831</v>
      </c>
      <c r="D558" t="s">
        <v>3158</v>
      </c>
      <c r="E558" s="171">
        <v>-1</v>
      </c>
      <c r="F558" s="179">
        <v>4</v>
      </c>
      <c r="G558" s="182" t="s">
        <v>3157</v>
      </c>
      <c r="H558" s="23" t="s">
        <v>2069</v>
      </c>
      <c r="I558" t="s">
        <v>5113</v>
      </c>
      <c r="J558" s="173" t="s">
        <v>5875</v>
      </c>
      <c r="K558" t="s">
        <v>5149</v>
      </c>
      <c r="L558" s="171">
        <v>-1</v>
      </c>
      <c r="M558" s="179">
        <v>4</v>
      </c>
      <c r="N558" s="169" t="s">
        <v>5114</v>
      </c>
    </row>
    <row r="559" spans="1:14">
      <c r="A559" s="23" t="s">
        <v>206</v>
      </c>
      <c r="B559" s="197" t="s">
        <v>3139</v>
      </c>
      <c r="C559" s="198" t="s">
        <v>3826</v>
      </c>
      <c r="D559" s="197" t="s">
        <v>3159</v>
      </c>
      <c r="E559" s="199">
        <v>1</v>
      </c>
      <c r="F559" s="200">
        <v>4</v>
      </c>
      <c r="G559" s="201" t="s">
        <v>3140</v>
      </c>
      <c r="H559" s="23" t="s">
        <v>2069</v>
      </c>
      <c r="I559" t="s">
        <v>4404</v>
      </c>
      <c r="J559" s="173" t="s">
        <v>5749</v>
      </c>
      <c r="K559" t="s">
        <v>5155</v>
      </c>
      <c r="L559" s="171">
        <v>1</v>
      </c>
      <c r="M559" s="179">
        <v>4</v>
      </c>
      <c r="N559" s="169" t="s">
        <v>2374</v>
      </c>
    </row>
    <row r="560" spans="1:14">
      <c r="A560" s="23" t="s">
        <v>6014</v>
      </c>
      <c r="B560" t="s">
        <v>3098</v>
      </c>
      <c r="C560" s="173" t="s">
        <v>3808</v>
      </c>
      <c r="D560" t="s">
        <v>3099</v>
      </c>
      <c r="E560" s="171">
        <v>1</v>
      </c>
      <c r="F560" s="179">
        <v>2.5</v>
      </c>
      <c r="G560" s="183" t="s">
        <v>3102</v>
      </c>
      <c r="H560" s="23" t="s">
        <v>2069</v>
      </c>
      <c r="I560" t="s">
        <v>5158</v>
      </c>
      <c r="J560" s="173" t="s">
        <v>5884</v>
      </c>
      <c r="K560" t="s">
        <v>5159</v>
      </c>
      <c r="L560" s="171">
        <v>-1</v>
      </c>
      <c r="M560" s="179">
        <v>4</v>
      </c>
      <c r="N560" s="169" t="s">
        <v>4217</v>
      </c>
    </row>
    <row r="561" spans="1:14">
      <c r="A561" s="23" t="s">
        <v>6014</v>
      </c>
      <c r="B561" t="s">
        <v>3109</v>
      </c>
      <c r="C561" s="173" t="s">
        <v>3908</v>
      </c>
      <c r="D561" t="s">
        <v>3111</v>
      </c>
      <c r="E561" s="171">
        <v>1</v>
      </c>
      <c r="F561" s="179">
        <v>2.5</v>
      </c>
      <c r="G561" s="183" t="s">
        <v>3110</v>
      </c>
      <c r="H561" s="23" t="s">
        <v>2069</v>
      </c>
      <c r="I561" t="s">
        <v>5160</v>
      </c>
      <c r="J561" s="173" t="s">
        <v>5885</v>
      </c>
      <c r="K561" t="s">
        <v>5159</v>
      </c>
      <c r="L561" s="171">
        <v>-1</v>
      </c>
      <c r="M561" s="179">
        <v>4</v>
      </c>
      <c r="N561" s="169" t="s">
        <v>4217</v>
      </c>
    </row>
    <row r="562" spans="1:14">
      <c r="A562" s="23" t="s">
        <v>6014</v>
      </c>
      <c r="B562" t="s">
        <v>3112</v>
      </c>
      <c r="C562" s="173" t="s">
        <v>3909</v>
      </c>
      <c r="D562" t="s">
        <v>3114</v>
      </c>
      <c r="E562" s="171">
        <v>1</v>
      </c>
      <c r="F562" s="179">
        <v>3</v>
      </c>
      <c r="G562" s="183" t="s">
        <v>3113</v>
      </c>
      <c r="H562" s="23" t="s">
        <v>2069</v>
      </c>
      <c r="I562" t="s">
        <v>5162</v>
      </c>
      <c r="J562" s="173" t="s">
        <v>3883</v>
      </c>
      <c r="K562" t="s">
        <v>5163</v>
      </c>
      <c r="L562" s="171">
        <v>-1</v>
      </c>
      <c r="M562" s="179">
        <v>4</v>
      </c>
      <c r="N562" s="169" t="s">
        <v>3137</v>
      </c>
    </row>
    <row r="563" spans="1:14">
      <c r="A563" s="23" t="s">
        <v>6014</v>
      </c>
      <c r="B563" t="s">
        <v>3101</v>
      </c>
      <c r="C563" s="173" t="s">
        <v>3907</v>
      </c>
      <c r="D563" t="s">
        <v>3162</v>
      </c>
      <c r="E563" s="171">
        <v>1</v>
      </c>
      <c r="F563" s="179">
        <v>3.5</v>
      </c>
      <c r="G563" s="183" t="s">
        <v>3102</v>
      </c>
      <c r="H563" s="23" t="s">
        <v>2069</v>
      </c>
      <c r="I563" t="s">
        <v>5131</v>
      </c>
      <c r="J563" s="173" t="s">
        <v>5878</v>
      </c>
      <c r="K563" t="s">
        <v>5169</v>
      </c>
      <c r="L563" s="171">
        <v>1</v>
      </c>
      <c r="M563" s="179">
        <v>4</v>
      </c>
      <c r="N563" s="169" t="s">
        <v>5132</v>
      </c>
    </row>
    <row r="564" spans="1:14">
      <c r="A564" s="23" t="s">
        <v>6014</v>
      </c>
      <c r="B564" t="s">
        <v>3104</v>
      </c>
      <c r="C564" s="173" t="s">
        <v>3827</v>
      </c>
      <c r="D564" t="s">
        <v>3163</v>
      </c>
      <c r="E564" s="171">
        <v>1</v>
      </c>
      <c r="F564" s="179">
        <v>3.5</v>
      </c>
      <c r="G564" s="183" t="s">
        <v>3102</v>
      </c>
      <c r="H564" s="23" t="s">
        <v>2069</v>
      </c>
      <c r="I564" s="204" t="s">
        <v>5170</v>
      </c>
      <c r="J564" s="198" t="s">
        <v>5887</v>
      </c>
      <c r="K564" s="197" t="s">
        <v>5172</v>
      </c>
      <c r="L564" s="199">
        <v>-1</v>
      </c>
      <c r="M564" s="200">
        <v>4</v>
      </c>
      <c r="N564" s="220" t="s">
        <v>5171</v>
      </c>
    </row>
    <row r="565" spans="1:14">
      <c r="A565" s="23" t="s">
        <v>6014</v>
      </c>
      <c r="B565" t="s">
        <v>3106</v>
      </c>
      <c r="C565" s="173" t="s">
        <v>4121</v>
      </c>
      <c r="D565" t="s">
        <v>3164</v>
      </c>
      <c r="E565" s="171">
        <v>1</v>
      </c>
      <c r="F565" s="179">
        <v>3.5</v>
      </c>
      <c r="G565" s="183" t="s">
        <v>3102</v>
      </c>
      <c r="H565" s="23" t="s">
        <v>206</v>
      </c>
      <c r="I565" t="s">
        <v>5119</v>
      </c>
      <c r="J565" s="173" t="s">
        <v>5876</v>
      </c>
      <c r="K565" t="s">
        <v>4799</v>
      </c>
      <c r="L565" s="171">
        <v>1</v>
      </c>
      <c r="M565" s="179">
        <v>2.5</v>
      </c>
      <c r="N565" s="169" t="s">
        <v>5120</v>
      </c>
    </row>
    <row r="566" spans="1:14">
      <c r="A566" s="23" t="s">
        <v>6014</v>
      </c>
      <c r="B566" t="s">
        <v>3106</v>
      </c>
      <c r="C566" s="173" t="s">
        <v>4121</v>
      </c>
      <c r="D566" t="s">
        <v>3165</v>
      </c>
      <c r="E566" s="171">
        <v>1</v>
      </c>
      <c r="F566" s="179">
        <v>3.5</v>
      </c>
      <c r="G566" s="183" t="s">
        <v>3102</v>
      </c>
      <c r="H566" s="23" t="s">
        <v>206</v>
      </c>
      <c r="I566" t="s">
        <v>5125</v>
      </c>
      <c r="J566" s="173" t="s">
        <v>5877</v>
      </c>
      <c r="K566" t="s">
        <v>5126</v>
      </c>
      <c r="L566" s="171">
        <v>1</v>
      </c>
      <c r="M566" s="179">
        <v>2.5</v>
      </c>
      <c r="N566" s="194" t="s">
        <v>3102</v>
      </c>
    </row>
    <row r="567" spans="1:14">
      <c r="A567" s="23" t="s">
        <v>6014</v>
      </c>
      <c r="B567" t="s">
        <v>2376</v>
      </c>
      <c r="C567" s="173" t="s">
        <v>3764</v>
      </c>
      <c r="D567" t="s">
        <v>3100</v>
      </c>
      <c r="E567" s="171">
        <v>1</v>
      </c>
      <c r="F567" s="179">
        <v>3.5</v>
      </c>
      <c r="G567" s="369" t="s">
        <v>2374</v>
      </c>
      <c r="H567" s="23" t="s">
        <v>206</v>
      </c>
      <c r="I567" t="s">
        <v>5127</v>
      </c>
      <c r="J567" s="173" t="s">
        <v>5755</v>
      </c>
      <c r="K567" t="s">
        <v>5187</v>
      </c>
      <c r="L567" s="171">
        <v>1</v>
      </c>
      <c r="M567" s="179">
        <v>2.5</v>
      </c>
      <c r="N567" s="194" t="s">
        <v>3110</v>
      </c>
    </row>
    <row r="568" spans="1:14">
      <c r="A568" s="23" t="s">
        <v>6014</v>
      </c>
      <c r="B568" s="197" t="s">
        <v>2342</v>
      </c>
      <c r="C568" s="198" t="s">
        <v>3754</v>
      </c>
      <c r="D568" s="197" t="s">
        <v>3097</v>
      </c>
      <c r="E568" s="199">
        <v>1</v>
      </c>
      <c r="F568" s="200">
        <v>4</v>
      </c>
      <c r="G568" s="372" t="s">
        <v>2343</v>
      </c>
      <c r="H568" s="23" t="s">
        <v>206</v>
      </c>
      <c r="I568" t="s">
        <v>5129</v>
      </c>
      <c r="J568" s="173" t="s">
        <v>3772</v>
      </c>
      <c r="K568" t="s">
        <v>5188</v>
      </c>
      <c r="L568" s="171">
        <v>1</v>
      </c>
      <c r="M568" s="179">
        <v>2.5</v>
      </c>
      <c r="N568" s="194" t="s">
        <v>3110</v>
      </c>
    </row>
    <row r="569" spans="1:14">
      <c r="A569" s="23" t="s">
        <v>21</v>
      </c>
      <c r="B569" t="s">
        <v>3174</v>
      </c>
      <c r="C569" s="173" t="s">
        <v>4128</v>
      </c>
      <c r="D569" t="s">
        <v>3175</v>
      </c>
      <c r="E569" s="171">
        <v>1</v>
      </c>
      <c r="F569" s="179">
        <v>2.5</v>
      </c>
      <c r="G569" s="185" t="s">
        <v>2117</v>
      </c>
      <c r="H569" s="23" t="s">
        <v>206</v>
      </c>
      <c r="I569" t="s">
        <v>5121</v>
      </c>
      <c r="J569" s="173" t="s">
        <v>3709</v>
      </c>
      <c r="K569" t="s">
        <v>5122</v>
      </c>
      <c r="L569" s="171">
        <v>1</v>
      </c>
      <c r="M569" s="179">
        <v>3</v>
      </c>
      <c r="N569" s="194" t="s">
        <v>3102</v>
      </c>
    </row>
    <row r="570" spans="1:14">
      <c r="A570" s="23" t="s">
        <v>21</v>
      </c>
      <c r="B570" t="s">
        <v>3172</v>
      </c>
      <c r="C570" s="173" t="s">
        <v>4127</v>
      </c>
      <c r="D570" t="s">
        <v>3173</v>
      </c>
      <c r="E570" s="171">
        <v>1</v>
      </c>
      <c r="F570" s="179">
        <v>3</v>
      </c>
      <c r="G570" s="185" t="s">
        <v>2117</v>
      </c>
      <c r="H570" s="23" t="s">
        <v>206</v>
      </c>
      <c r="I570" t="s">
        <v>5123</v>
      </c>
      <c r="J570" s="173" t="s">
        <v>3827</v>
      </c>
      <c r="K570" t="s">
        <v>5124</v>
      </c>
      <c r="L570" s="171">
        <v>1</v>
      </c>
      <c r="M570" s="179">
        <v>3</v>
      </c>
      <c r="N570" s="194" t="s">
        <v>3102</v>
      </c>
    </row>
    <row r="571" spans="1:14">
      <c r="A571" s="23" t="s">
        <v>21</v>
      </c>
      <c r="B571" t="s">
        <v>3176</v>
      </c>
      <c r="C571" s="173" t="s">
        <v>4129</v>
      </c>
      <c r="D571" t="s">
        <v>3177</v>
      </c>
      <c r="E571" s="171">
        <v>1</v>
      </c>
      <c r="F571" s="179">
        <v>4</v>
      </c>
      <c r="G571" s="185" t="s">
        <v>2117</v>
      </c>
      <c r="H571" s="23" t="s">
        <v>206</v>
      </c>
      <c r="I571" t="s">
        <v>5131</v>
      </c>
      <c r="J571" s="173" t="s">
        <v>5878</v>
      </c>
      <c r="K571" t="s">
        <v>5189</v>
      </c>
      <c r="L571" s="171">
        <v>1</v>
      </c>
      <c r="M571" s="179">
        <v>3</v>
      </c>
      <c r="N571" s="194" t="s">
        <v>5132</v>
      </c>
    </row>
    <row r="572" spans="1:14">
      <c r="A572" s="23" t="s">
        <v>21</v>
      </c>
      <c r="B572" t="s">
        <v>3178</v>
      </c>
      <c r="C572" s="173" t="s">
        <v>3916</v>
      </c>
      <c r="D572" t="s">
        <v>3179</v>
      </c>
      <c r="E572" s="171">
        <v>1</v>
      </c>
      <c r="F572" s="179">
        <v>4</v>
      </c>
      <c r="G572" s="185" t="s">
        <v>2900</v>
      </c>
      <c r="H572" s="23" t="s">
        <v>206</v>
      </c>
      <c r="I572" t="s">
        <v>4402</v>
      </c>
      <c r="J572" s="173" t="s">
        <v>5748</v>
      </c>
      <c r="K572" t="s">
        <v>5177</v>
      </c>
      <c r="L572" s="171">
        <v>1</v>
      </c>
      <c r="M572" s="179">
        <v>3</v>
      </c>
      <c r="N572" s="375" t="s">
        <v>2374</v>
      </c>
    </row>
    <row r="573" spans="1:14">
      <c r="A573" s="23" t="s">
        <v>21</v>
      </c>
      <c r="B573" t="s">
        <v>3180</v>
      </c>
      <c r="C573" s="173" t="s">
        <v>4130</v>
      </c>
      <c r="D573" t="s">
        <v>3182</v>
      </c>
      <c r="E573" s="171">
        <v>1</v>
      </c>
      <c r="F573" s="179">
        <v>4</v>
      </c>
      <c r="G573" s="185" t="s">
        <v>3181</v>
      </c>
      <c r="H573" s="23" t="s">
        <v>206</v>
      </c>
      <c r="I573" t="s">
        <v>4406</v>
      </c>
      <c r="J573" s="173" t="s">
        <v>5748</v>
      </c>
      <c r="K573" t="s">
        <v>5179</v>
      </c>
      <c r="L573" s="171">
        <v>1</v>
      </c>
      <c r="M573" s="179">
        <v>3</v>
      </c>
      <c r="N573" s="375" t="s">
        <v>2374</v>
      </c>
    </row>
    <row r="574" spans="1:14">
      <c r="A574" s="23" t="s">
        <v>21</v>
      </c>
      <c r="B574" t="s">
        <v>3166</v>
      </c>
      <c r="C574" s="173" t="s">
        <v>4126</v>
      </c>
      <c r="D574" t="s">
        <v>3168</v>
      </c>
      <c r="E574" s="171">
        <v>-1</v>
      </c>
      <c r="F574" s="179">
        <v>4</v>
      </c>
      <c r="G574" s="185" t="s">
        <v>3167</v>
      </c>
      <c r="H574" s="23" t="s">
        <v>206</v>
      </c>
      <c r="I574" t="s">
        <v>4408</v>
      </c>
      <c r="J574" s="173" t="s">
        <v>5750</v>
      </c>
      <c r="K574" t="s">
        <v>5180</v>
      </c>
      <c r="L574" s="171">
        <v>1</v>
      </c>
      <c r="M574" s="179">
        <v>3</v>
      </c>
      <c r="N574" s="375" t="s">
        <v>4409</v>
      </c>
    </row>
    <row r="575" spans="1:14">
      <c r="A575" s="23" t="s">
        <v>21</v>
      </c>
      <c r="B575" t="s">
        <v>3169</v>
      </c>
      <c r="C575" s="173" t="s">
        <v>3915</v>
      </c>
      <c r="D575" t="s">
        <v>3171</v>
      </c>
      <c r="E575" s="171">
        <v>1</v>
      </c>
      <c r="F575" s="179">
        <v>4</v>
      </c>
      <c r="G575" s="185" t="s">
        <v>3170</v>
      </c>
      <c r="H575" s="23" t="s">
        <v>206</v>
      </c>
      <c r="I575" t="s">
        <v>4404</v>
      </c>
      <c r="J575" s="173" t="s">
        <v>5749</v>
      </c>
      <c r="K575" t="s">
        <v>5178</v>
      </c>
      <c r="L575" s="171">
        <v>1</v>
      </c>
      <c r="M575" s="179">
        <v>4</v>
      </c>
      <c r="N575" s="375" t="s">
        <v>2374</v>
      </c>
    </row>
    <row r="576" spans="1:14">
      <c r="A576" s="23" t="s">
        <v>21</v>
      </c>
      <c r="B576" t="s">
        <v>3183</v>
      </c>
      <c r="C576" s="173" t="s">
        <v>3782</v>
      </c>
      <c r="D576" t="s">
        <v>3185</v>
      </c>
      <c r="E576" s="171">
        <v>-1</v>
      </c>
      <c r="F576" s="179">
        <v>4</v>
      </c>
      <c r="G576" s="185" t="s">
        <v>3184</v>
      </c>
      <c r="H576" s="23" t="s">
        <v>206</v>
      </c>
      <c r="I576" t="s">
        <v>5142</v>
      </c>
      <c r="J576" s="173" t="s">
        <v>5880</v>
      </c>
      <c r="K576" t="s">
        <v>5175</v>
      </c>
      <c r="L576" s="171">
        <v>-1</v>
      </c>
      <c r="M576" s="179">
        <v>3.5</v>
      </c>
      <c r="N576" s="375" t="s">
        <v>5140</v>
      </c>
    </row>
    <row r="577" spans="1:14">
      <c r="A577" s="23" t="s">
        <v>21</v>
      </c>
      <c r="B577" s="197" t="s">
        <v>3186</v>
      </c>
      <c r="C577" s="198" t="s">
        <v>3917</v>
      </c>
      <c r="D577" s="197" t="s">
        <v>2600</v>
      </c>
      <c r="E577" s="199">
        <v>1</v>
      </c>
      <c r="F577" s="200">
        <v>4</v>
      </c>
      <c r="G577" s="372" t="s">
        <v>2252</v>
      </c>
      <c r="H577" s="23" t="s">
        <v>206</v>
      </c>
      <c r="I577" t="s">
        <v>5144</v>
      </c>
      <c r="J577" s="173" t="s">
        <v>5881</v>
      </c>
      <c r="K577" t="s">
        <v>5176</v>
      </c>
      <c r="L577" s="171">
        <v>-1</v>
      </c>
      <c r="M577" s="179">
        <v>3.5</v>
      </c>
      <c r="N577" s="375" t="s">
        <v>5140</v>
      </c>
    </row>
    <row r="578" spans="1:14">
      <c r="A578" s="23" t="s">
        <v>1238</v>
      </c>
      <c r="B578" t="s">
        <v>3174</v>
      </c>
      <c r="C578" s="173" t="s">
        <v>4128</v>
      </c>
      <c r="D578" t="s">
        <v>3198</v>
      </c>
      <c r="E578" s="171">
        <v>1</v>
      </c>
      <c r="F578" s="179">
        <v>2.5</v>
      </c>
      <c r="G578" s="185" t="s">
        <v>2117</v>
      </c>
      <c r="H578" s="23" t="s">
        <v>206</v>
      </c>
      <c r="I578" t="s">
        <v>5134</v>
      </c>
      <c r="J578" s="173" t="s">
        <v>3845</v>
      </c>
      <c r="K578" t="s">
        <v>5173</v>
      </c>
      <c r="L578" s="171">
        <v>1</v>
      </c>
      <c r="M578" s="179">
        <v>4</v>
      </c>
      <c r="N578" s="169" t="s">
        <v>5135</v>
      </c>
    </row>
    <row r="579" spans="1:14">
      <c r="A579" s="23" t="s">
        <v>1238</v>
      </c>
      <c r="B579" t="s">
        <v>3172</v>
      </c>
      <c r="C579" s="173" t="s">
        <v>4127</v>
      </c>
      <c r="D579" t="s">
        <v>3197</v>
      </c>
      <c r="E579" s="171">
        <v>1</v>
      </c>
      <c r="F579" s="179">
        <v>3</v>
      </c>
      <c r="G579" s="185" t="s">
        <v>2117</v>
      </c>
      <c r="H579" s="23" t="s">
        <v>206</v>
      </c>
      <c r="I579" t="s">
        <v>5137</v>
      </c>
      <c r="J579" s="173" t="s">
        <v>5879</v>
      </c>
      <c r="K579" t="s">
        <v>5174</v>
      </c>
      <c r="L579" s="171">
        <v>1</v>
      </c>
      <c r="M579" s="179">
        <v>4</v>
      </c>
      <c r="N579" s="169" t="s">
        <v>3116</v>
      </c>
    </row>
    <row r="580" spans="1:14">
      <c r="A580" s="23" t="s">
        <v>1238</v>
      </c>
      <c r="B580" t="s">
        <v>3176</v>
      </c>
      <c r="C580" s="173" t="s">
        <v>4129</v>
      </c>
      <c r="D580" t="s">
        <v>3199</v>
      </c>
      <c r="E580" s="171">
        <v>1</v>
      </c>
      <c r="F580" s="179">
        <v>4</v>
      </c>
      <c r="G580" s="185" t="s">
        <v>2117</v>
      </c>
      <c r="H580" s="23" t="s">
        <v>206</v>
      </c>
      <c r="I580" t="s">
        <v>4419</v>
      </c>
      <c r="J580" s="173" t="s">
        <v>5753</v>
      </c>
      <c r="K580" t="s">
        <v>5181</v>
      </c>
      <c r="L580" s="171">
        <v>-1</v>
      </c>
      <c r="M580" s="179">
        <v>4</v>
      </c>
      <c r="N580" s="169" t="s">
        <v>2393</v>
      </c>
    </row>
    <row r="581" spans="1:14">
      <c r="A581" s="23" t="s">
        <v>1238</v>
      </c>
      <c r="B581" t="s">
        <v>3178</v>
      </c>
      <c r="C581" s="173" t="s">
        <v>3916</v>
      </c>
      <c r="D581" t="s">
        <v>3200</v>
      </c>
      <c r="E581" s="171">
        <v>1</v>
      </c>
      <c r="F581" s="179">
        <v>4</v>
      </c>
      <c r="G581" s="185" t="s">
        <v>2900</v>
      </c>
      <c r="H581" s="23" t="s">
        <v>206</v>
      </c>
      <c r="I581" t="s">
        <v>5182</v>
      </c>
      <c r="J581" s="173" t="s">
        <v>5888</v>
      </c>
      <c r="K581" t="s">
        <v>5184</v>
      </c>
      <c r="L581" s="171">
        <v>-1</v>
      </c>
      <c r="M581" s="179">
        <v>4</v>
      </c>
      <c r="N581" s="169" t="s">
        <v>5183</v>
      </c>
    </row>
    <row r="582" spans="1:14">
      <c r="A582" s="23" t="s">
        <v>1238</v>
      </c>
      <c r="B582" t="s">
        <v>3180</v>
      </c>
      <c r="C582" s="173" t="s">
        <v>4130</v>
      </c>
      <c r="D582" t="s">
        <v>3201</v>
      </c>
      <c r="E582" s="171">
        <v>1</v>
      </c>
      <c r="F582" s="179">
        <v>4</v>
      </c>
      <c r="G582" s="185" t="s">
        <v>3181</v>
      </c>
      <c r="H582" s="23" t="s">
        <v>206</v>
      </c>
      <c r="I582" t="s">
        <v>5185</v>
      </c>
      <c r="J582" s="173" t="s">
        <v>3965</v>
      </c>
      <c r="K582" t="s">
        <v>5186</v>
      </c>
      <c r="L582" s="171">
        <v>1</v>
      </c>
      <c r="M582" s="179">
        <v>4</v>
      </c>
      <c r="N582" s="169" t="s">
        <v>4217</v>
      </c>
    </row>
    <row r="583" spans="1:14">
      <c r="A583" s="23" t="s">
        <v>1238</v>
      </c>
      <c r="B583" t="s">
        <v>3169</v>
      </c>
      <c r="C583" s="173" t="s">
        <v>3915</v>
      </c>
      <c r="D583" t="s">
        <v>3191</v>
      </c>
      <c r="E583" s="171">
        <v>1</v>
      </c>
      <c r="F583" s="179">
        <v>3</v>
      </c>
      <c r="G583" s="185" t="s">
        <v>3170</v>
      </c>
      <c r="H583" s="23" t="s">
        <v>206</v>
      </c>
      <c r="I583" t="s">
        <v>5164</v>
      </c>
      <c r="J583" s="173" t="s">
        <v>5886</v>
      </c>
      <c r="K583" t="s">
        <v>4503</v>
      </c>
      <c r="L583" s="171">
        <v>1</v>
      </c>
      <c r="M583" s="179">
        <v>4</v>
      </c>
      <c r="N583" s="169" t="s">
        <v>4733</v>
      </c>
    </row>
    <row r="584" spans="1:14">
      <c r="A584" s="23" t="s">
        <v>1238</v>
      </c>
      <c r="B584" t="s">
        <v>3183</v>
      </c>
      <c r="C584" s="173" t="s">
        <v>3782</v>
      </c>
      <c r="D584" t="s">
        <v>3202</v>
      </c>
      <c r="E584" s="171">
        <v>-1</v>
      </c>
      <c r="F584" s="179">
        <v>3</v>
      </c>
      <c r="G584" s="185" t="s">
        <v>3184</v>
      </c>
      <c r="H584" s="23" t="s">
        <v>206</v>
      </c>
      <c r="I584" s="204" t="s">
        <v>5190</v>
      </c>
      <c r="J584" s="198" t="s">
        <v>5889</v>
      </c>
      <c r="K584" s="197" t="s">
        <v>5191</v>
      </c>
      <c r="L584" s="199">
        <v>1</v>
      </c>
      <c r="M584" s="200">
        <v>4</v>
      </c>
      <c r="N584" s="220" t="s">
        <v>5171</v>
      </c>
    </row>
    <row r="585" spans="1:14">
      <c r="A585" s="23" t="s">
        <v>1238</v>
      </c>
      <c r="B585" t="s">
        <v>3186</v>
      </c>
      <c r="C585" s="173" t="s">
        <v>3917</v>
      </c>
      <c r="D585" t="s">
        <v>3208</v>
      </c>
      <c r="E585" s="171">
        <v>1</v>
      </c>
      <c r="F585" s="179">
        <v>3</v>
      </c>
      <c r="G585" s="185" t="s">
        <v>2252</v>
      </c>
      <c r="H585" s="23" t="s">
        <v>6014</v>
      </c>
      <c r="I585" t="s">
        <v>5127</v>
      </c>
      <c r="J585" s="173" t="s">
        <v>5755</v>
      </c>
      <c r="K585" t="s">
        <v>5128</v>
      </c>
      <c r="L585" s="171">
        <v>1</v>
      </c>
      <c r="M585" s="179">
        <v>2.5</v>
      </c>
      <c r="N585" s="194" t="s">
        <v>3110</v>
      </c>
    </row>
    <row r="586" spans="1:14">
      <c r="A586" s="23" t="s">
        <v>1238</v>
      </c>
      <c r="B586" t="s">
        <v>3203</v>
      </c>
      <c r="C586" s="173" t="s">
        <v>3921</v>
      </c>
      <c r="D586" t="s">
        <v>3204</v>
      </c>
      <c r="E586" s="171">
        <v>1</v>
      </c>
      <c r="F586" s="179">
        <v>3.5</v>
      </c>
      <c r="G586" s="185" t="s">
        <v>3184</v>
      </c>
      <c r="H586" s="23" t="s">
        <v>6014</v>
      </c>
      <c r="I586" t="s">
        <v>5129</v>
      </c>
      <c r="J586" s="173" t="s">
        <v>3772</v>
      </c>
      <c r="K586" t="s">
        <v>5130</v>
      </c>
      <c r="L586" s="171">
        <v>1</v>
      </c>
      <c r="M586" s="179">
        <v>2.5</v>
      </c>
      <c r="N586" s="194" t="s">
        <v>3110</v>
      </c>
    </row>
    <row r="587" spans="1:14">
      <c r="A587" s="23" t="s">
        <v>1238</v>
      </c>
      <c r="B587" t="s">
        <v>3205</v>
      </c>
      <c r="C587" s="173" t="s">
        <v>4131</v>
      </c>
      <c r="D587" t="s">
        <v>3207</v>
      </c>
      <c r="E587" s="171">
        <v>-1</v>
      </c>
      <c r="F587" s="179">
        <v>3.5</v>
      </c>
      <c r="G587" s="185" t="s">
        <v>3206</v>
      </c>
      <c r="H587" s="23" t="s">
        <v>6014</v>
      </c>
      <c r="I587" t="s">
        <v>5131</v>
      </c>
      <c r="J587" s="173" t="s">
        <v>5878</v>
      </c>
      <c r="K587" t="s">
        <v>5133</v>
      </c>
      <c r="L587" s="171">
        <v>1</v>
      </c>
      <c r="M587" s="179">
        <v>3</v>
      </c>
      <c r="N587" s="194" t="s">
        <v>5132</v>
      </c>
    </row>
    <row r="588" spans="1:14">
      <c r="A588" s="23" t="s">
        <v>1238</v>
      </c>
      <c r="B588" t="s">
        <v>3166</v>
      </c>
      <c r="C588" s="173" t="s">
        <v>4126</v>
      </c>
      <c r="D588" t="s">
        <v>3187</v>
      </c>
      <c r="E588" s="171">
        <v>-1</v>
      </c>
      <c r="F588" s="179">
        <v>4</v>
      </c>
      <c r="G588" s="185" t="s">
        <v>3167</v>
      </c>
      <c r="H588" s="23" t="s">
        <v>6014</v>
      </c>
      <c r="I588" t="s">
        <v>5121</v>
      </c>
      <c r="J588" s="173" t="s">
        <v>3709</v>
      </c>
      <c r="K588" t="s">
        <v>4499</v>
      </c>
      <c r="L588" s="171">
        <v>1</v>
      </c>
      <c r="M588" s="179">
        <v>3.5</v>
      </c>
      <c r="N588" s="194" t="s">
        <v>3102</v>
      </c>
    </row>
    <row r="589" spans="1:14">
      <c r="A589" s="23" t="s">
        <v>1238</v>
      </c>
      <c r="B589" t="s">
        <v>3188</v>
      </c>
      <c r="C589" s="173" t="s">
        <v>3918</v>
      </c>
      <c r="D589" t="s">
        <v>3190</v>
      </c>
      <c r="E589" s="171">
        <v>1</v>
      </c>
      <c r="F589" s="179">
        <v>4</v>
      </c>
      <c r="G589" s="185" t="s">
        <v>3189</v>
      </c>
      <c r="H589" s="23" t="s">
        <v>6014</v>
      </c>
      <c r="I589" t="s">
        <v>5123</v>
      </c>
      <c r="J589" s="173" t="s">
        <v>3827</v>
      </c>
      <c r="K589" t="s">
        <v>5192</v>
      </c>
      <c r="L589" s="171">
        <v>1</v>
      </c>
      <c r="M589" s="179">
        <v>3.5</v>
      </c>
      <c r="N589" s="194" t="s">
        <v>3102</v>
      </c>
    </row>
    <row r="590" spans="1:14">
      <c r="A590" s="23" t="s">
        <v>1238</v>
      </c>
      <c r="B590" t="s">
        <v>3192</v>
      </c>
      <c r="C590" s="173" t="s">
        <v>3919</v>
      </c>
      <c r="D590" t="s">
        <v>2558</v>
      </c>
      <c r="E590" s="171">
        <v>1</v>
      </c>
      <c r="F590" s="179">
        <v>4</v>
      </c>
      <c r="G590" s="185" t="s">
        <v>3193</v>
      </c>
      <c r="H590" s="23" t="s">
        <v>6014</v>
      </c>
      <c r="I590" t="s">
        <v>5125</v>
      </c>
      <c r="J590" s="173" t="s">
        <v>5877</v>
      </c>
      <c r="K590" t="s">
        <v>5193</v>
      </c>
      <c r="L590" s="171">
        <v>1</v>
      </c>
      <c r="M590" s="179">
        <v>3.5</v>
      </c>
      <c r="N590" s="194" t="s">
        <v>3102</v>
      </c>
    </row>
    <row r="591" spans="1:14">
      <c r="A591" s="23" t="s">
        <v>1238</v>
      </c>
      <c r="B591" s="197" t="s">
        <v>3194</v>
      </c>
      <c r="C591" s="198" t="s">
        <v>3920</v>
      </c>
      <c r="D591" s="197" t="s">
        <v>3196</v>
      </c>
      <c r="E591" s="199">
        <v>-1</v>
      </c>
      <c r="F591" s="200">
        <v>4</v>
      </c>
      <c r="G591" s="372" t="s">
        <v>3195</v>
      </c>
      <c r="H591" s="23" t="s">
        <v>6014</v>
      </c>
      <c r="I591" t="s">
        <v>4406</v>
      </c>
      <c r="J591" s="173" t="s">
        <v>5748</v>
      </c>
      <c r="K591" t="s">
        <v>5117</v>
      </c>
      <c r="L591" s="171">
        <v>1</v>
      </c>
      <c r="M591" s="179">
        <v>3.5</v>
      </c>
      <c r="N591" s="169" t="s">
        <v>2374</v>
      </c>
    </row>
    <row r="592" spans="1:14">
      <c r="A592" s="23" t="s">
        <v>28</v>
      </c>
      <c r="B592" t="s">
        <v>3209</v>
      </c>
      <c r="C592" s="173" t="s">
        <v>4132</v>
      </c>
      <c r="D592" t="s">
        <v>3211</v>
      </c>
      <c r="E592" s="171">
        <v>1</v>
      </c>
      <c r="F592" s="179">
        <v>2</v>
      </c>
      <c r="G592" s="185" t="s">
        <v>3210</v>
      </c>
      <c r="H592" s="23" t="s">
        <v>6014</v>
      </c>
      <c r="I592" t="s">
        <v>4408</v>
      </c>
      <c r="J592" s="173" t="s">
        <v>5750</v>
      </c>
      <c r="K592" t="s">
        <v>5118</v>
      </c>
      <c r="L592" s="171">
        <v>1</v>
      </c>
      <c r="M592" s="179">
        <v>3.5</v>
      </c>
      <c r="N592" s="169" t="s">
        <v>4409</v>
      </c>
    </row>
    <row r="593" spans="1:14">
      <c r="A593" s="23" t="s">
        <v>28</v>
      </c>
      <c r="B593" t="s">
        <v>3215</v>
      </c>
      <c r="C593" s="173" t="s">
        <v>3923</v>
      </c>
      <c r="D593" t="s">
        <v>3217</v>
      </c>
      <c r="E593" s="171">
        <v>1</v>
      </c>
      <c r="F593" s="179">
        <v>2.5</v>
      </c>
      <c r="G593" s="185" t="s">
        <v>3216</v>
      </c>
      <c r="H593" s="23" t="s">
        <v>6014</v>
      </c>
      <c r="I593" t="s">
        <v>5119</v>
      </c>
      <c r="J593" s="173" t="s">
        <v>5876</v>
      </c>
      <c r="K593" t="s">
        <v>4709</v>
      </c>
      <c r="L593" s="171">
        <v>1</v>
      </c>
      <c r="M593" s="179">
        <v>3.5</v>
      </c>
      <c r="N593" s="169" t="s">
        <v>5120</v>
      </c>
    </row>
    <row r="594" spans="1:14">
      <c r="A594" s="23" t="s">
        <v>28</v>
      </c>
      <c r="B594" s="197" t="s">
        <v>3212</v>
      </c>
      <c r="C594" s="198" t="s">
        <v>3922</v>
      </c>
      <c r="D594" s="197" t="s">
        <v>3214</v>
      </c>
      <c r="E594" s="199">
        <v>-1</v>
      </c>
      <c r="F594" s="200">
        <v>4</v>
      </c>
      <c r="G594" s="201" t="s">
        <v>3213</v>
      </c>
      <c r="H594" s="23" t="s">
        <v>6014</v>
      </c>
      <c r="I594" s="204" t="s">
        <v>4402</v>
      </c>
      <c r="J594" s="198" t="s">
        <v>5748</v>
      </c>
      <c r="K594" s="197" t="s">
        <v>5116</v>
      </c>
      <c r="L594" s="199">
        <v>1</v>
      </c>
      <c r="M594" s="200">
        <v>4</v>
      </c>
      <c r="N594" s="220" t="s">
        <v>2374</v>
      </c>
    </row>
    <row r="595" spans="1:14">
      <c r="A595" s="23" t="s">
        <v>37</v>
      </c>
      <c r="B595" t="s">
        <v>3228</v>
      </c>
      <c r="C595" s="173" t="s">
        <v>3924</v>
      </c>
      <c r="D595" t="s">
        <v>3230</v>
      </c>
      <c r="E595" s="171">
        <v>1</v>
      </c>
      <c r="F595" s="179">
        <v>1</v>
      </c>
      <c r="G595" s="183" t="s">
        <v>3229</v>
      </c>
      <c r="H595" s="23" t="s">
        <v>21</v>
      </c>
      <c r="I595" t="s">
        <v>5196</v>
      </c>
      <c r="J595" s="173" t="s">
        <v>4128</v>
      </c>
      <c r="K595" t="s">
        <v>5197</v>
      </c>
      <c r="L595" s="171">
        <v>1</v>
      </c>
      <c r="M595" s="179">
        <v>2.5</v>
      </c>
      <c r="N595" s="169" t="s">
        <v>4696</v>
      </c>
    </row>
    <row r="596" spans="1:14">
      <c r="A596" s="23" t="s">
        <v>37</v>
      </c>
      <c r="B596" t="s">
        <v>3231</v>
      </c>
      <c r="C596" s="173" t="s">
        <v>3925</v>
      </c>
      <c r="D596" t="s">
        <v>3233</v>
      </c>
      <c r="E596" s="171">
        <v>1</v>
      </c>
      <c r="F596" s="179">
        <v>2</v>
      </c>
      <c r="G596" s="183" t="s">
        <v>3232</v>
      </c>
      <c r="H596" s="23" t="s">
        <v>21</v>
      </c>
      <c r="I596" t="s">
        <v>5198</v>
      </c>
      <c r="J596" s="173" t="s">
        <v>5890</v>
      </c>
      <c r="K596" t="s">
        <v>5199</v>
      </c>
      <c r="L596" s="171">
        <v>1</v>
      </c>
      <c r="M596" s="179">
        <v>4</v>
      </c>
      <c r="N596" s="169" t="s">
        <v>4696</v>
      </c>
    </row>
    <row r="597" spans="1:14">
      <c r="A597" s="23" t="s">
        <v>37</v>
      </c>
      <c r="B597" t="s">
        <v>3237</v>
      </c>
      <c r="C597" s="173" t="s">
        <v>4136</v>
      </c>
      <c r="D597" t="s">
        <v>3238</v>
      </c>
      <c r="E597" s="171">
        <v>-1</v>
      </c>
      <c r="F597" s="179">
        <v>3</v>
      </c>
      <c r="G597" s="182" t="s">
        <v>2888</v>
      </c>
      <c r="H597" s="23" t="s">
        <v>21</v>
      </c>
      <c r="I597" t="s">
        <v>5200</v>
      </c>
      <c r="J597" s="173" t="s">
        <v>5891</v>
      </c>
      <c r="K597" t="s">
        <v>5201</v>
      </c>
      <c r="L597" s="171">
        <v>1</v>
      </c>
      <c r="M597" s="179">
        <v>4</v>
      </c>
      <c r="N597" s="169" t="s">
        <v>2900</v>
      </c>
    </row>
    <row r="598" spans="1:14">
      <c r="A598" s="23" t="s">
        <v>37</v>
      </c>
      <c r="B598" t="s">
        <v>3239</v>
      </c>
      <c r="C598" s="173" t="s">
        <v>4137</v>
      </c>
      <c r="D598" t="s">
        <v>3240</v>
      </c>
      <c r="E598" s="171">
        <v>-1</v>
      </c>
      <c r="F598" s="179">
        <v>3</v>
      </c>
      <c r="G598" s="182" t="s">
        <v>2888</v>
      </c>
      <c r="H598" s="23" t="s">
        <v>21</v>
      </c>
      <c r="I598" t="s">
        <v>5202</v>
      </c>
      <c r="J598" s="173" t="s">
        <v>5892</v>
      </c>
      <c r="K598" t="s">
        <v>5203</v>
      </c>
      <c r="L598" s="171">
        <v>1</v>
      </c>
      <c r="M598" s="179">
        <v>4</v>
      </c>
      <c r="N598" s="169" t="s">
        <v>2900</v>
      </c>
    </row>
    <row r="599" spans="1:14">
      <c r="A599" s="23" t="s">
        <v>37</v>
      </c>
      <c r="B599" t="s">
        <v>2456</v>
      </c>
      <c r="C599" s="173" t="s">
        <v>4054</v>
      </c>
      <c r="D599" t="s">
        <v>3226</v>
      </c>
      <c r="E599" s="171">
        <v>1</v>
      </c>
      <c r="F599" s="179">
        <v>3.5</v>
      </c>
      <c r="G599" s="182" t="s">
        <v>2457</v>
      </c>
      <c r="H599" s="23" t="s">
        <v>21</v>
      </c>
      <c r="I599" t="s">
        <v>5204</v>
      </c>
      <c r="J599" s="173" t="s">
        <v>3916</v>
      </c>
      <c r="K599" t="s">
        <v>5205</v>
      </c>
      <c r="L599" s="171">
        <v>1</v>
      </c>
      <c r="M599" s="179">
        <v>4</v>
      </c>
      <c r="N599" s="169" t="s">
        <v>2900</v>
      </c>
    </row>
    <row r="600" spans="1:14">
      <c r="A600" s="23" t="s">
        <v>37</v>
      </c>
      <c r="B600" t="s">
        <v>2459</v>
      </c>
      <c r="C600" s="173" t="s">
        <v>4055</v>
      </c>
      <c r="D600" t="s">
        <v>3227</v>
      </c>
      <c r="E600" s="171">
        <v>1</v>
      </c>
      <c r="F600" s="179">
        <v>3.5</v>
      </c>
      <c r="G600" s="182" t="s">
        <v>2457</v>
      </c>
      <c r="H600" s="23" t="s">
        <v>21</v>
      </c>
      <c r="I600" t="s">
        <v>5206</v>
      </c>
      <c r="J600" s="173" t="s">
        <v>4093</v>
      </c>
      <c r="K600" t="s">
        <v>5207</v>
      </c>
      <c r="L600" s="171">
        <v>1</v>
      </c>
      <c r="M600" s="179">
        <v>4</v>
      </c>
      <c r="N600" s="169" t="s">
        <v>4599</v>
      </c>
    </row>
    <row r="601" spans="1:14">
      <c r="A601" s="23" t="s">
        <v>37</v>
      </c>
      <c r="B601" t="s">
        <v>3249</v>
      </c>
      <c r="C601" s="173" t="s">
        <v>3929</v>
      </c>
      <c r="D601" t="s">
        <v>2404</v>
      </c>
      <c r="E601" s="171">
        <v>-1</v>
      </c>
      <c r="F601" s="179">
        <v>3.5</v>
      </c>
      <c r="G601" s="182" t="s">
        <v>3250</v>
      </c>
      <c r="H601" s="23" t="s">
        <v>21</v>
      </c>
      <c r="I601" s="204" t="s">
        <v>5194</v>
      </c>
      <c r="J601" s="198" t="s">
        <v>5725</v>
      </c>
      <c r="K601" s="197" t="s">
        <v>5195</v>
      </c>
      <c r="L601" s="199">
        <v>-1</v>
      </c>
      <c r="M601" s="200">
        <v>4</v>
      </c>
      <c r="N601" s="220" t="s">
        <v>4259</v>
      </c>
    </row>
    <row r="602" spans="1:14">
      <c r="A602" s="23" t="s">
        <v>37</v>
      </c>
      <c r="B602" t="s">
        <v>3218</v>
      </c>
      <c r="C602" s="173" t="s">
        <v>4133</v>
      </c>
      <c r="D602" t="s">
        <v>3220</v>
      </c>
      <c r="E602" s="171">
        <v>-1</v>
      </c>
      <c r="F602" s="179">
        <v>4</v>
      </c>
      <c r="G602" s="182" t="s">
        <v>3219</v>
      </c>
      <c r="H602" s="23" t="s">
        <v>1238</v>
      </c>
      <c r="I602" t="s">
        <v>5196</v>
      </c>
      <c r="J602" s="173" t="s">
        <v>4128</v>
      </c>
      <c r="K602" t="s">
        <v>5219</v>
      </c>
      <c r="L602" s="171">
        <v>1</v>
      </c>
      <c r="M602" s="179">
        <v>2.5</v>
      </c>
      <c r="N602" s="169" t="s">
        <v>4696</v>
      </c>
    </row>
    <row r="603" spans="1:14">
      <c r="A603" s="23" t="s">
        <v>37</v>
      </c>
      <c r="B603" t="s">
        <v>3221</v>
      </c>
      <c r="C603" s="173" t="s">
        <v>4134</v>
      </c>
      <c r="D603" t="s">
        <v>3222</v>
      </c>
      <c r="E603" s="171">
        <v>1</v>
      </c>
      <c r="F603" s="179">
        <v>4</v>
      </c>
      <c r="G603" s="182" t="s">
        <v>2279</v>
      </c>
      <c r="H603" s="23" t="s">
        <v>1238</v>
      </c>
      <c r="I603" t="s">
        <v>5198</v>
      </c>
      <c r="J603" s="173" t="s">
        <v>5890</v>
      </c>
      <c r="K603" t="s">
        <v>5220</v>
      </c>
      <c r="L603" s="171">
        <v>1</v>
      </c>
      <c r="M603" s="179">
        <v>4</v>
      </c>
      <c r="N603" s="169" t="s">
        <v>4696</v>
      </c>
    </row>
    <row r="604" spans="1:14">
      <c r="A604" s="23" t="s">
        <v>37</v>
      </c>
      <c r="B604" t="s">
        <v>3223</v>
      </c>
      <c r="C604" s="173" t="s">
        <v>4135</v>
      </c>
      <c r="D604" t="s">
        <v>3225</v>
      </c>
      <c r="E604" s="171">
        <v>1</v>
      </c>
      <c r="F604" s="179">
        <v>4</v>
      </c>
      <c r="G604" s="182" t="s">
        <v>3224</v>
      </c>
      <c r="H604" s="23" t="s">
        <v>1238</v>
      </c>
      <c r="I604" t="s">
        <v>5200</v>
      </c>
      <c r="J604" s="173" t="s">
        <v>5891</v>
      </c>
      <c r="K604" t="s">
        <v>5221</v>
      </c>
      <c r="L604" s="171">
        <v>1</v>
      </c>
      <c r="M604" s="179">
        <v>4</v>
      </c>
      <c r="N604" s="169" t="s">
        <v>2900</v>
      </c>
    </row>
    <row r="605" spans="1:14">
      <c r="A605" s="23" t="s">
        <v>37</v>
      </c>
      <c r="B605" t="s">
        <v>3234</v>
      </c>
      <c r="C605" s="173" t="s">
        <v>3926</v>
      </c>
      <c r="D605" t="s">
        <v>3236</v>
      </c>
      <c r="E605" s="171">
        <v>1</v>
      </c>
      <c r="F605" s="179">
        <v>4</v>
      </c>
      <c r="G605" s="182" t="s">
        <v>3235</v>
      </c>
      <c r="H605" s="23" t="s">
        <v>1238</v>
      </c>
      <c r="I605" t="s">
        <v>5202</v>
      </c>
      <c r="J605" s="173" t="s">
        <v>5892</v>
      </c>
      <c r="K605" t="s">
        <v>5205</v>
      </c>
      <c r="L605" s="171">
        <v>1</v>
      </c>
      <c r="M605" s="179">
        <v>4</v>
      </c>
      <c r="N605" s="169" t="s">
        <v>2900</v>
      </c>
    </row>
    <row r="606" spans="1:14">
      <c r="A606" s="23" t="s">
        <v>37</v>
      </c>
      <c r="B606" t="s">
        <v>3241</v>
      </c>
      <c r="C606" s="173" t="s">
        <v>3927</v>
      </c>
      <c r="D606" t="s">
        <v>3242</v>
      </c>
      <c r="E606" s="171">
        <v>-1</v>
      </c>
      <c r="F606" s="179">
        <v>4</v>
      </c>
      <c r="G606" s="182" t="s">
        <v>2888</v>
      </c>
      <c r="H606" s="23" t="s">
        <v>1238</v>
      </c>
      <c r="I606" t="s">
        <v>5206</v>
      </c>
      <c r="J606" s="173" t="s">
        <v>4093</v>
      </c>
      <c r="K606" t="s">
        <v>5222</v>
      </c>
      <c r="L606" s="171">
        <v>1</v>
      </c>
      <c r="M606" s="179">
        <v>4</v>
      </c>
      <c r="N606" s="169" t="s">
        <v>4599</v>
      </c>
    </row>
    <row r="607" spans="1:14">
      <c r="A607" s="23" t="s">
        <v>37</v>
      </c>
      <c r="B607" t="s">
        <v>3243</v>
      </c>
      <c r="C607" s="173" t="s">
        <v>3928</v>
      </c>
      <c r="D607" t="s">
        <v>3245</v>
      </c>
      <c r="E607" s="171">
        <v>-1</v>
      </c>
      <c r="F607" s="179">
        <v>4</v>
      </c>
      <c r="G607" s="182" t="s">
        <v>3244</v>
      </c>
      <c r="H607" s="23" t="s">
        <v>1238</v>
      </c>
      <c r="I607" t="s">
        <v>5194</v>
      </c>
      <c r="J607" s="173" t="s">
        <v>5725</v>
      </c>
      <c r="K607" t="s">
        <v>5208</v>
      </c>
      <c r="L607" s="171">
        <v>-1</v>
      </c>
      <c r="M607" s="179">
        <v>3</v>
      </c>
      <c r="N607" s="169" t="s">
        <v>4259</v>
      </c>
    </row>
    <row r="608" spans="1:14">
      <c r="A608" s="23" t="s">
        <v>37</v>
      </c>
      <c r="B608" t="s">
        <v>3246</v>
      </c>
      <c r="C608" s="173" t="s">
        <v>4138</v>
      </c>
      <c r="D608" t="s">
        <v>3248</v>
      </c>
      <c r="E608" s="171">
        <v>-1</v>
      </c>
      <c r="F608" s="179">
        <v>4</v>
      </c>
      <c r="G608" s="182" t="s">
        <v>3247</v>
      </c>
      <c r="H608" s="23" t="s">
        <v>1238</v>
      </c>
      <c r="I608" t="s">
        <v>5223</v>
      </c>
      <c r="J608" s="173" t="s">
        <v>3921</v>
      </c>
      <c r="K608" t="s">
        <v>5225</v>
      </c>
      <c r="L608" s="171">
        <v>1</v>
      </c>
      <c r="M608" s="179">
        <v>3.5</v>
      </c>
      <c r="N608" s="169" t="s">
        <v>5224</v>
      </c>
    </row>
    <row r="609" spans="1:14">
      <c r="A609" s="23" t="s">
        <v>37</v>
      </c>
      <c r="B609" t="s">
        <v>3251</v>
      </c>
      <c r="C609" s="173" t="s">
        <v>3930</v>
      </c>
      <c r="D609" t="s">
        <v>3253</v>
      </c>
      <c r="E609" s="171">
        <v>1</v>
      </c>
      <c r="F609" s="179">
        <v>4</v>
      </c>
      <c r="G609" s="182" t="s">
        <v>3252</v>
      </c>
      <c r="H609" s="23" t="s">
        <v>1238</v>
      </c>
      <c r="I609" t="s">
        <v>5226</v>
      </c>
      <c r="J609" s="173" t="s">
        <v>3831</v>
      </c>
      <c r="K609" t="s">
        <v>5228</v>
      </c>
      <c r="L609" s="171">
        <v>-1</v>
      </c>
      <c r="M609" s="179">
        <v>3.5</v>
      </c>
      <c r="N609" s="169" t="s">
        <v>5227</v>
      </c>
    </row>
    <row r="610" spans="1:14">
      <c r="A610" s="23" t="s">
        <v>37</v>
      </c>
      <c r="B610" s="197" t="s">
        <v>3254</v>
      </c>
      <c r="C610" s="198" t="s">
        <v>3931</v>
      </c>
      <c r="D610" s="197" t="s">
        <v>3256</v>
      </c>
      <c r="E610" s="199">
        <v>1</v>
      </c>
      <c r="F610" s="200">
        <v>4</v>
      </c>
      <c r="G610" s="201" t="s">
        <v>3255</v>
      </c>
      <c r="H610" s="23" t="s">
        <v>1238</v>
      </c>
      <c r="I610" t="s">
        <v>5209</v>
      </c>
      <c r="J610" s="173" t="s">
        <v>3918</v>
      </c>
      <c r="K610" t="s">
        <v>5210</v>
      </c>
      <c r="L610" s="171">
        <v>1</v>
      </c>
      <c r="M610" s="179">
        <v>4</v>
      </c>
      <c r="N610" s="169" t="s">
        <v>3189</v>
      </c>
    </row>
    <row r="611" spans="1:14">
      <c r="A611" s="23" t="s">
        <v>6265</v>
      </c>
      <c r="B611" t="s">
        <v>3294</v>
      </c>
      <c r="C611" s="173" t="s">
        <v>3938</v>
      </c>
      <c r="D611" t="s">
        <v>3296</v>
      </c>
      <c r="E611" s="171">
        <v>1</v>
      </c>
      <c r="F611" s="179">
        <v>2.5</v>
      </c>
      <c r="G611" s="361" t="s">
        <v>3295</v>
      </c>
      <c r="H611" s="23" t="s">
        <v>1238</v>
      </c>
      <c r="I611" t="s">
        <v>5211</v>
      </c>
      <c r="J611" s="173" t="s">
        <v>5893</v>
      </c>
      <c r="K611" t="s">
        <v>5212</v>
      </c>
      <c r="L611" s="171">
        <v>-1</v>
      </c>
      <c r="M611" s="179">
        <v>4</v>
      </c>
      <c r="N611" s="169" t="s">
        <v>2418</v>
      </c>
    </row>
    <row r="612" spans="1:14">
      <c r="A612" s="23" t="s">
        <v>6265</v>
      </c>
      <c r="B612" t="s">
        <v>3291</v>
      </c>
      <c r="C612" s="173" t="s">
        <v>3805</v>
      </c>
      <c r="D612" t="s">
        <v>3293</v>
      </c>
      <c r="E612" s="171">
        <v>1</v>
      </c>
      <c r="F612" s="179">
        <v>3.5</v>
      </c>
      <c r="G612" s="183" t="s">
        <v>3292</v>
      </c>
      <c r="H612" s="23" t="s">
        <v>1238</v>
      </c>
      <c r="I612" t="s">
        <v>5213</v>
      </c>
      <c r="J612" s="173" t="s">
        <v>5893</v>
      </c>
      <c r="K612" t="s">
        <v>5212</v>
      </c>
      <c r="L612" s="171">
        <v>-1</v>
      </c>
      <c r="M612" s="179">
        <v>4</v>
      </c>
      <c r="N612" s="169" t="s">
        <v>2418</v>
      </c>
    </row>
    <row r="613" spans="1:14">
      <c r="A613" s="23" t="s">
        <v>6265</v>
      </c>
      <c r="B613" t="s">
        <v>3279</v>
      </c>
      <c r="C613" s="173" t="s">
        <v>4031</v>
      </c>
      <c r="D613" t="s">
        <v>3281</v>
      </c>
      <c r="E613" s="171">
        <v>1</v>
      </c>
      <c r="F613" s="179">
        <v>2.5</v>
      </c>
      <c r="G613" s="182" t="s">
        <v>3280</v>
      </c>
      <c r="H613" s="23" t="s">
        <v>1238</v>
      </c>
      <c r="I613" t="s">
        <v>5214</v>
      </c>
      <c r="J613" s="173" t="s">
        <v>5894</v>
      </c>
      <c r="K613" t="s">
        <v>4607</v>
      </c>
      <c r="L613" s="171">
        <v>1</v>
      </c>
      <c r="M613" s="179">
        <v>4</v>
      </c>
      <c r="N613" s="169" t="s">
        <v>5215</v>
      </c>
    </row>
    <row r="614" spans="1:14">
      <c r="A614" s="23" t="s">
        <v>6265</v>
      </c>
      <c r="B614" t="s">
        <v>3257</v>
      </c>
      <c r="C614" s="173" t="s">
        <v>3932</v>
      </c>
      <c r="D614" t="s">
        <v>3259</v>
      </c>
      <c r="E614" s="171">
        <v>-1</v>
      </c>
      <c r="F614" s="179">
        <v>3.5</v>
      </c>
      <c r="G614" s="361" t="s">
        <v>3258</v>
      </c>
      <c r="H614" s="23" t="s">
        <v>1238</v>
      </c>
      <c r="I614" t="s">
        <v>5216</v>
      </c>
      <c r="J614" s="173" t="s">
        <v>5895</v>
      </c>
      <c r="K614" t="s">
        <v>5218</v>
      </c>
      <c r="L614" s="171">
        <v>-1</v>
      </c>
      <c r="M614" s="179">
        <v>4</v>
      </c>
      <c r="N614" s="169" t="s">
        <v>5217</v>
      </c>
    </row>
    <row r="615" spans="1:14">
      <c r="A615" s="23" t="s">
        <v>6265</v>
      </c>
      <c r="B615" t="s">
        <v>3260</v>
      </c>
      <c r="C615" s="173" t="s">
        <v>3933</v>
      </c>
      <c r="D615" t="s">
        <v>3262</v>
      </c>
      <c r="E615" s="171">
        <v>1</v>
      </c>
      <c r="F615" s="179">
        <v>3.5</v>
      </c>
      <c r="G615" s="182" t="s">
        <v>3261</v>
      </c>
      <c r="H615" s="23" t="s">
        <v>1238</v>
      </c>
      <c r="I615" s="204" t="s">
        <v>5229</v>
      </c>
      <c r="J615" s="198" t="s">
        <v>4132</v>
      </c>
      <c r="K615" s="197" t="s">
        <v>5230</v>
      </c>
      <c r="L615" s="199">
        <v>-1</v>
      </c>
      <c r="M615" s="200">
        <v>4</v>
      </c>
      <c r="N615" s="220" t="s">
        <v>3206</v>
      </c>
    </row>
    <row r="616" spans="1:14">
      <c r="A616" s="23" t="s">
        <v>6265</v>
      </c>
      <c r="B616" t="s">
        <v>3269</v>
      </c>
      <c r="C616" s="173" t="s">
        <v>3935</v>
      </c>
      <c r="D616" t="s">
        <v>3271</v>
      </c>
      <c r="E616" s="171">
        <v>-1</v>
      </c>
      <c r="F616" s="179">
        <v>3.5</v>
      </c>
      <c r="G616" s="187" t="s">
        <v>3270</v>
      </c>
      <c r="H616" s="23" t="s">
        <v>28</v>
      </c>
      <c r="I616" t="s">
        <v>5239</v>
      </c>
      <c r="J616" s="173" t="s">
        <v>5898</v>
      </c>
      <c r="K616" t="s">
        <v>5241</v>
      </c>
      <c r="L616" s="171">
        <v>1</v>
      </c>
      <c r="M616" s="179">
        <v>2</v>
      </c>
      <c r="N616" s="194" t="s">
        <v>5240</v>
      </c>
    </row>
    <row r="617" spans="1:14">
      <c r="A617" s="23" t="s">
        <v>6265</v>
      </c>
      <c r="B617" t="s">
        <v>3275</v>
      </c>
      <c r="C617" t="s">
        <v>3276</v>
      </c>
      <c r="D617" t="s">
        <v>3278</v>
      </c>
      <c r="E617" s="171">
        <v>1</v>
      </c>
      <c r="F617" s="179">
        <v>3.5</v>
      </c>
      <c r="G617" s="182" t="s">
        <v>3277</v>
      </c>
      <c r="H617" s="23" t="s">
        <v>28</v>
      </c>
      <c r="I617" t="s">
        <v>5242</v>
      </c>
      <c r="J617" s="173" t="s">
        <v>5899</v>
      </c>
      <c r="K617" t="s">
        <v>5243</v>
      </c>
      <c r="L617" s="171">
        <v>1</v>
      </c>
      <c r="M617" s="179">
        <v>2</v>
      </c>
      <c r="N617" s="194" t="s">
        <v>5240</v>
      </c>
    </row>
    <row r="618" spans="1:14">
      <c r="A618" s="23" t="s">
        <v>6265</v>
      </c>
      <c r="B618" t="s">
        <v>3297</v>
      </c>
      <c r="C618" s="173" t="s">
        <v>3939</v>
      </c>
      <c r="D618" t="s">
        <v>3299</v>
      </c>
      <c r="E618" s="171">
        <v>1</v>
      </c>
      <c r="F618" s="179">
        <v>3.5</v>
      </c>
      <c r="G618" s="182" t="s">
        <v>3298</v>
      </c>
      <c r="H618" s="23" t="s">
        <v>28</v>
      </c>
      <c r="I618" t="s">
        <v>5236</v>
      </c>
      <c r="J618" s="173" t="s">
        <v>5897</v>
      </c>
      <c r="K618" t="s">
        <v>5238</v>
      </c>
      <c r="L618" s="171">
        <v>1</v>
      </c>
      <c r="M618" s="179">
        <v>2.5</v>
      </c>
      <c r="N618" s="194" t="s">
        <v>5237</v>
      </c>
    </row>
    <row r="619" spans="1:14">
      <c r="A619" s="23" t="s">
        <v>6265</v>
      </c>
      <c r="B619" t="s">
        <v>3263</v>
      </c>
      <c r="C619" s="173" t="s">
        <v>3934</v>
      </c>
      <c r="D619" t="s">
        <v>3265</v>
      </c>
      <c r="E619" s="171">
        <v>-1</v>
      </c>
      <c r="F619" s="179">
        <v>4</v>
      </c>
      <c r="G619" s="182" t="s">
        <v>3264</v>
      </c>
      <c r="H619" s="23" t="s">
        <v>28</v>
      </c>
      <c r="I619" t="s">
        <v>5231</v>
      </c>
      <c r="J619" s="173" t="s">
        <v>4002</v>
      </c>
      <c r="K619" t="s">
        <v>5232</v>
      </c>
      <c r="L619" s="171">
        <v>1</v>
      </c>
      <c r="M619" s="179">
        <v>4</v>
      </c>
      <c r="N619" s="169" t="s">
        <v>3167</v>
      </c>
    </row>
    <row r="620" spans="1:14">
      <c r="A620" s="23" t="s">
        <v>6265</v>
      </c>
      <c r="B620" t="s">
        <v>3266</v>
      </c>
      <c r="C620" s="173" t="s">
        <v>3837</v>
      </c>
      <c r="D620" t="s">
        <v>3268</v>
      </c>
      <c r="E620" s="171">
        <v>-1</v>
      </c>
      <c r="F620" s="179">
        <v>4</v>
      </c>
      <c r="G620" s="182" t="s">
        <v>3267</v>
      </c>
      <c r="H620" s="23" t="s">
        <v>28</v>
      </c>
      <c r="I620" s="204" t="s">
        <v>5233</v>
      </c>
      <c r="J620" s="198" t="s">
        <v>5896</v>
      </c>
      <c r="K620" s="197" t="s">
        <v>5235</v>
      </c>
      <c r="L620" s="199">
        <v>-1</v>
      </c>
      <c r="M620" s="200">
        <v>4</v>
      </c>
      <c r="N620" s="220" t="s">
        <v>5234</v>
      </c>
    </row>
    <row r="621" spans="1:14">
      <c r="A621" s="23" t="s">
        <v>6265</v>
      </c>
      <c r="B621" t="s">
        <v>3272</v>
      </c>
      <c r="C621" s="173" t="s">
        <v>4139</v>
      </c>
      <c r="D621" t="s">
        <v>3274</v>
      </c>
      <c r="E621" s="171">
        <v>-1</v>
      </c>
      <c r="F621" s="179">
        <v>4</v>
      </c>
      <c r="G621" s="182" t="s">
        <v>3273</v>
      </c>
      <c r="H621" s="23" t="s">
        <v>37</v>
      </c>
      <c r="I621" t="s">
        <v>5260</v>
      </c>
      <c r="J621" s="173" t="s">
        <v>3924</v>
      </c>
      <c r="K621" t="s">
        <v>5262</v>
      </c>
      <c r="L621" s="171">
        <v>1</v>
      </c>
      <c r="M621" s="179">
        <v>1</v>
      </c>
      <c r="N621" s="194" t="s">
        <v>5261</v>
      </c>
    </row>
    <row r="622" spans="1:14">
      <c r="A622" s="23" t="s">
        <v>6265</v>
      </c>
      <c r="B622" t="s">
        <v>3282</v>
      </c>
      <c r="C622" s="173" t="s">
        <v>4140</v>
      </c>
      <c r="D622" t="s">
        <v>3284</v>
      </c>
      <c r="E622" s="171">
        <v>1</v>
      </c>
      <c r="F622" s="179">
        <v>4</v>
      </c>
      <c r="G622" s="182" t="s">
        <v>3283</v>
      </c>
      <c r="H622" s="23" t="s">
        <v>37</v>
      </c>
      <c r="I622" t="s">
        <v>5263</v>
      </c>
      <c r="J622" s="173" t="s">
        <v>3925</v>
      </c>
      <c r="K622" t="s">
        <v>5265</v>
      </c>
      <c r="L622" s="171">
        <v>1</v>
      </c>
      <c r="M622" s="179">
        <v>2</v>
      </c>
      <c r="N622" s="194" t="s">
        <v>5264</v>
      </c>
    </row>
    <row r="623" spans="1:14">
      <c r="A623" s="23" t="s">
        <v>6265</v>
      </c>
      <c r="B623" t="s">
        <v>3285</v>
      </c>
      <c r="C623" s="173" t="s">
        <v>3936</v>
      </c>
      <c r="D623" t="s">
        <v>3287</v>
      </c>
      <c r="E623" s="171">
        <v>1</v>
      </c>
      <c r="F623" s="179">
        <v>4</v>
      </c>
      <c r="G623" s="182" t="s">
        <v>3286</v>
      </c>
      <c r="H623" s="23" t="s">
        <v>37</v>
      </c>
      <c r="I623" t="s">
        <v>5270</v>
      </c>
      <c r="J623" s="173" t="s">
        <v>5903</v>
      </c>
      <c r="K623" t="s">
        <v>5271</v>
      </c>
      <c r="L623" s="171">
        <v>-1</v>
      </c>
      <c r="M623" s="179">
        <v>3</v>
      </c>
      <c r="N623" s="169" t="s">
        <v>4917</v>
      </c>
    </row>
    <row r="624" spans="1:14">
      <c r="A624" s="23" t="s">
        <v>6265</v>
      </c>
      <c r="B624" t="s">
        <v>3288</v>
      </c>
      <c r="C624" s="173" t="s">
        <v>3937</v>
      </c>
      <c r="D624" t="s">
        <v>3290</v>
      </c>
      <c r="E624" s="171">
        <v>-1</v>
      </c>
      <c r="F624" s="179">
        <v>4</v>
      </c>
      <c r="G624" s="182" t="s">
        <v>3289</v>
      </c>
      <c r="H624" s="23" t="s">
        <v>37</v>
      </c>
      <c r="I624" t="s">
        <v>4502</v>
      </c>
      <c r="J624" s="173" t="s">
        <v>4054</v>
      </c>
      <c r="K624" t="s">
        <v>5255</v>
      </c>
      <c r="L624" s="171">
        <v>1</v>
      </c>
      <c r="M624" s="179">
        <v>3.5</v>
      </c>
      <c r="N624" s="169" t="s">
        <v>2457</v>
      </c>
    </row>
    <row r="625" spans="1:14">
      <c r="A625" s="23" t="s">
        <v>6265</v>
      </c>
      <c r="B625" s="197" t="s">
        <v>3300</v>
      </c>
      <c r="C625" s="198" t="s">
        <v>4141</v>
      </c>
      <c r="D625" s="197" t="s">
        <v>3302</v>
      </c>
      <c r="E625" s="199">
        <v>1</v>
      </c>
      <c r="F625" s="200">
        <v>4</v>
      </c>
      <c r="G625" s="201" t="s">
        <v>3301</v>
      </c>
      <c r="H625" s="23" t="s">
        <v>37</v>
      </c>
      <c r="I625" t="s">
        <v>4504</v>
      </c>
      <c r="J625" s="173" t="s">
        <v>4054</v>
      </c>
      <c r="K625" t="s">
        <v>5256</v>
      </c>
      <c r="L625" s="171">
        <v>1</v>
      </c>
      <c r="M625" s="179">
        <v>3.5</v>
      </c>
      <c r="N625" s="169" t="s">
        <v>2457</v>
      </c>
    </row>
    <row r="626" spans="1:14">
      <c r="A626" s="23" t="s">
        <v>207</v>
      </c>
      <c r="B626" t="s">
        <v>3360</v>
      </c>
      <c r="C626" s="173" t="s">
        <v>4143</v>
      </c>
      <c r="D626" t="s">
        <v>3362</v>
      </c>
      <c r="E626" s="171">
        <v>1</v>
      </c>
      <c r="F626" s="179">
        <v>2</v>
      </c>
      <c r="G626" s="183" t="s">
        <v>3361</v>
      </c>
      <c r="H626" s="23" t="s">
        <v>37</v>
      </c>
      <c r="I626" t="s">
        <v>5257</v>
      </c>
      <c r="J626" s="173" t="s">
        <v>3710</v>
      </c>
      <c r="K626" t="s">
        <v>5259</v>
      </c>
      <c r="L626" s="171">
        <v>1</v>
      </c>
      <c r="M626" s="179">
        <v>3.5</v>
      </c>
      <c r="N626" s="169" t="s">
        <v>5258</v>
      </c>
    </row>
    <row r="627" spans="1:14">
      <c r="A627" s="23" t="s">
        <v>207</v>
      </c>
      <c r="B627" t="s">
        <v>3377</v>
      </c>
      <c r="C627" s="173" t="s">
        <v>3956</v>
      </c>
      <c r="D627" t="s">
        <v>3378</v>
      </c>
      <c r="E627" s="171">
        <v>1</v>
      </c>
      <c r="F627" s="179">
        <v>2.5</v>
      </c>
      <c r="G627" s="182" t="s">
        <v>2252</v>
      </c>
      <c r="H627" s="23" t="s">
        <v>37</v>
      </c>
      <c r="I627" t="s">
        <v>5275</v>
      </c>
      <c r="J627" s="173" t="s">
        <v>3929</v>
      </c>
      <c r="K627" t="s">
        <v>5277</v>
      </c>
      <c r="L627" s="171">
        <v>-1</v>
      </c>
      <c r="M627" s="179">
        <v>3.5</v>
      </c>
      <c r="N627" s="169" t="s">
        <v>5276</v>
      </c>
    </row>
    <row r="628" spans="1:14">
      <c r="A628" s="23" t="s">
        <v>207</v>
      </c>
      <c r="B628" t="s">
        <v>3387</v>
      </c>
      <c r="C628" s="173" t="s">
        <v>3960</v>
      </c>
      <c r="D628" t="s">
        <v>3388</v>
      </c>
      <c r="E628" s="171">
        <v>1</v>
      </c>
      <c r="F628" s="179">
        <v>2.5</v>
      </c>
      <c r="G628" s="182" t="s">
        <v>2252</v>
      </c>
      <c r="H628" s="23" t="s">
        <v>37</v>
      </c>
      <c r="I628" t="s">
        <v>5244</v>
      </c>
      <c r="J628" s="173" t="s">
        <v>4133</v>
      </c>
      <c r="K628" t="s">
        <v>5246</v>
      </c>
      <c r="L628" s="171">
        <v>-1</v>
      </c>
      <c r="M628" s="179">
        <v>4</v>
      </c>
      <c r="N628" s="169" t="s">
        <v>5245</v>
      </c>
    </row>
    <row r="629" spans="1:14">
      <c r="A629" s="23" t="s">
        <v>207</v>
      </c>
      <c r="B629" t="s">
        <v>3309</v>
      </c>
      <c r="C629" s="173" t="s">
        <v>3830</v>
      </c>
      <c r="D629" t="s">
        <v>3311</v>
      </c>
      <c r="E629" s="171">
        <v>1</v>
      </c>
      <c r="F629" s="179">
        <v>3</v>
      </c>
      <c r="G629" s="182" t="s">
        <v>3310</v>
      </c>
      <c r="H629" s="23" t="s">
        <v>37</v>
      </c>
      <c r="I629" t="s">
        <v>5247</v>
      </c>
      <c r="J629" s="173" t="s">
        <v>5900</v>
      </c>
      <c r="K629" t="s">
        <v>5249</v>
      </c>
      <c r="L629" s="171">
        <v>1</v>
      </c>
      <c r="M629" s="179">
        <v>4</v>
      </c>
      <c r="N629" s="169" t="s">
        <v>5248</v>
      </c>
    </row>
    <row r="630" spans="1:14">
      <c r="A630" s="23" t="s">
        <v>207</v>
      </c>
      <c r="B630" t="s">
        <v>3375</v>
      </c>
      <c r="C630" s="173" t="s">
        <v>3955</v>
      </c>
      <c r="D630" t="s">
        <v>3376</v>
      </c>
      <c r="E630" s="171">
        <v>1</v>
      </c>
      <c r="F630" s="179">
        <v>3</v>
      </c>
      <c r="G630" s="182" t="s">
        <v>2252</v>
      </c>
      <c r="H630" s="23" t="s">
        <v>37</v>
      </c>
      <c r="I630" t="s">
        <v>5250</v>
      </c>
      <c r="J630" s="173" t="s">
        <v>4135</v>
      </c>
      <c r="K630" t="s">
        <v>5252</v>
      </c>
      <c r="L630" s="171">
        <v>1</v>
      </c>
      <c r="M630" s="179">
        <v>4</v>
      </c>
      <c r="N630" s="169" t="s">
        <v>5251</v>
      </c>
    </row>
    <row r="631" spans="1:14">
      <c r="A631" s="23" t="s">
        <v>207</v>
      </c>
      <c r="B631" t="s">
        <v>3382</v>
      </c>
      <c r="C631" s="173" t="s">
        <v>3958</v>
      </c>
      <c r="D631" t="s">
        <v>3384</v>
      </c>
      <c r="E631" s="171">
        <v>1</v>
      </c>
      <c r="F631" s="179">
        <v>3</v>
      </c>
      <c r="G631" s="182" t="s">
        <v>3383</v>
      </c>
      <c r="H631" s="23" t="s">
        <v>37</v>
      </c>
      <c r="I631" t="s">
        <v>5253</v>
      </c>
      <c r="J631" s="173" t="s">
        <v>5901</v>
      </c>
      <c r="K631" t="s">
        <v>5254</v>
      </c>
      <c r="L631" s="171">
        <v>1</v>
      </c>
      <c r="M631" s="179">
        <v>4</v>
      </c>
      <c r="N631" s="169" t="s">
        <v>5251</v>
      </c>
    </row>
    <row r="632" spans="1:14">
      <c r="A632" s="23" t="s">
        <v>207</v>
      </c>
      <c r="B632" t="s">
        <v>3335</v>
      </c>
      <c r="C632" s="173" t="s">
        <v>3947</v>
      </c>
      <c r="D632" t="s">
        <v>3337</v>
      </c>
      <c r="E632" s="171">
        <v>1</v>
      </c>
      <c r="F632" s="179">
        <v>3</v>
      </c>
      <c r="G632" s="183" t="s">
        <v>3336</v>
      </c>
      <c r="H632" s="23" t="s">
        <v>37</v>
      </c>
      <c r="I632" t="s">
        <v>5266</v>
      </c>
      <c r="J632" s="173" t="s">
        <v>5902</v>
      </c>
      <c r="K632" t="s">
        <v>5267</v>
      </c>
      <c r="L632" s="171">
        <v>1</v>
      </c>
      <c r="M632" s="179">
        <v>4</v>
      </c>
      <c r="N632" s="169" t="s">
        <v>3235</v>
      </c>
    </row>
    <row r="633" spans="1:14">
      <c r="A633" s="23" t="s">
        <v>207</v>
      </c>
      <c r="B633" t="s">
        <v>3338</v>
      </c>
      <c r="C633" s="173" t="s">
        <v>3806</v>
      </c>
      <c r="D633" t="s">
        <v>3339</v>
      </c>
      <c r="E633" s="171">
        <v>1</v>
      </c>
      <c r="F633" s="179">
        <v>3</v>
      </c>
      <c r="G633" s="183" t="s">
        <v>3336</v>
      </c>
      <c r="H633" s="23" t="s">
        <v>37</v>
      </c>
      <c r="I633" t="s">
        <v>5268</v>
      </c>
      <c r="J633" s="173" t="s">
        <v>3761</v>
      </c>
      <c r="K633" t="s">
        <v>5269</v>
      </c>
      <c r="L633" s="171">
        <v>-1</v>
      </c>
      <c r="M633" s="179">
        <v>4</v>
      </c>
      <c r="N633" s="169" t="s">
        <v>4917</v>
      </c>
    </row>
    <row r="634" spans="1:14">
      <c r="A634" s="23" t="s">
        <v>207</v>
      </c>
      <c r="B634" t="s">
        <v>3340</v>
      </c>
      <c r="C634" s="173" t="s">
        <v>3948</v>
      </c>
      <c r="D634" t="s">
        <v>3341</v>
      </c>
      <c r="E634" s="171">
        <v>1</v>
      </c>
      <c r="F634" s="179">
        <v>3</v>
      </c>
      <c r="G634" s="183" t="s">
        <v>3193</v>
      </c>
      <c r="H634" s="23" t="s">
        <v>37</v>
      </c>
      <c r="I634" t="s">
        <v>5272</v>
      </c>
      <c r="J634" s="173" t="s">
        <v>5904</v>
      </c>
      <c r="K634" t="s">
        <v>5274</v>
      </c>
      <c r="L634" s="171">
        <v>-1</v>
      </c>
      <c r="M634" s="179">
        <v>4</v>
      </c>
      <c r="N634" s="169" t="s">
        <v>5273</v>
      </c>
    </row>
    <row r="635" spans="1:14">
      <c r="A635" s="23" t="s">
        <v>207</v>
      </c>
      <c r="B635" t="s">
        <v>3342</v>
      </c>
      <c r="C635" s="173" t="s">
        <v>3835</v>
      </c>
      <c r="D635" t="s">
        <v>3343</v>
      </c>
      <c r="E635" s="171">
        <v>1</v>
      </c>
      <c r="F635" s="179">
        <v>3</v>
      </c>
      <c r="G635" s="183" t="s">
        <v>3193</v>
      </c>
      <c r="H635" s="23" t="s">
        <v>37</v>
      </c>
      <c r="I635" t="s">
        <v>5278</v>
      </c>
      <c r="J635" s="173" t="s">
        <v>5905</v>
      </c>
      <c r="K635" t="s">
        <v>5280</v>
      </c>
      <c r="L635" s="171">
        <v>1</v>
      </c>
      <c r="M635" s="179">
        <v>4</v>
      </c>
      <c r="N635" s="169" t="s">
        <v>5279</v>
      </c>
    </row>
    <row r="636" spans="1:14">
      <c r="A636" s="23" t="s">
        <v>207</v>
      </c>
      <c r="B636" t="s">
        <v>3192</v>
      </c>
      <c r="C636" s="173" t="s">
        <v>3919</v>
      </c>
      <c r="D636" t="s">
        <v>3344</v>
      </c>
      <c r="E636" s="171">
        <v>1</v>
      </c>
      <c r="F636" s="179">
        <v>3</v>
      </c>
      <c r="G636" s="183" t="s">
        <v>3193</v>
      </c>
      <c r="H636" s="23" t="s">
        <v>37</v>
      </c>
      <c r="I636" t="s">
        <v>5281</v>
      </c>
      <c r="J636" s="173" t="s">
        <v>5905</v>
      </c>
      <c r="K636" t="s">
        <v>5280</v>
      </c>
      <c r="L636" s="171">
        <v>1</v>
      </c>
      <c r="M636" s="179">
        <v>4</v>
      </c>
      <c r="N636" s="169" t="s">
        <v>5279</v>
      </c>
    </row>
    <row r="637" spans="1:14">
      <c r="A637" s="23" t="s">
        <v>207</v>
      </c>
      <c r="B637" t="s">
        <v>3345</v>
      </c>
      <c r="C637" s="173" t="s">
        <v>3760</v>
      </c>
      <c r="D637" t="s">
        <v>3347</v>
      </c>
      <c r="E637" s="171">
        <v>1</v>
      </c>
      <c r="F637" s="179">
        <v>3</v>
      </c>
      <c r="G637" s="183" t="s">
        <v>3346</v>
      </c>
      <c r="H637" s="23" t="s">
        <v>37</v>
      </c>
      <c r="I637" s="204" t="s">
        <v>5282</v>
      </c>
      <c r="J637" s="198" t="s">
        <v>3931</v>
      </c>
      <c r="K637" s="197" t="s">
        <v>5284</v>
      </c>
      <c r="L637" s="199">
        <v>1</v>
      </c>
      <c r="M637" s="200">
        <v>4</v>
      </c>
      <c r="N637" s="220" t="s">
        <v>5283</v>
      </c>
    </row>
    <row r="638" spans="1:14">
      <c r="A638" s="23" t="s">
        <v>207</v>
      </c>
      <c r="B638" t="s">
        <v>3330</v>
      </c>
      <c r="C638" s="173" t="s">
        <v>3945</v>
      </c>
      <c r="D638" t="s">
        <v>3332</v>
      </c>
      <c r="E638" s="171">
        <v>1</v>
      </c>
      <c r="F638" s="179">
        <v>3.5</v>
      </c>
      <c r="G638" s="183" t="s">
        <v>3331</v>
      </c>
      <c r="H638" s="23" t="s">
        <v>6265</v>
      </c>
      <c r="I638" t="s">
        <v>5313</v>
      </c>
      <c r="J638" s="173" t="s">
        <v>4085</v>
      </c>
      <c r="K638" t="s">
        <v>5315</v>
      </c>
      <c r="L638" s="171">
        <v>1</v>
      </c>
      <c r="M638" s="179">
        <v>2.5</v>
      </c>
      <c r="N638" s="194" t="s">
        <v>5314</v>
      </c>
    </row>
    <row r="639" spans="1:14">
      <c r="A639" s="23" t="s">
        <v>207</v>
      </c>
      <c r="B639" t="s">
        <v>3333</v>
      </c>
      <c r="C639" s="173" t="s">
        <v>3946</v>
      </c>
      <c r="D639" t="s">
        <v>3334</v>
      </c>
      <c r="E639" s="171">
        <v>1</v>
      </c>
      <c r="F639" s="179">
        <v>3.5</v>
      </c>
      <c r="G639" s="183" t="s">
        <v>3331</v>
      </c>
      <c r="H639" s="23" t="s">
        <v>6265</v>
      </c>
      <c r="I639" t="s">
        <v>5308</v>
      </c>
      <c r="J639" s="173" t="s">
        <v>3776</v>
      </c>
      <c r="K639" t="s">
        <v>5310</v>
      </c>
      <c r="L639" s="171">
        <v>1</v>
      </c>
      <c r="M639" s="179">
        <v>3.5</v>
      </c>
      <c r="N639" s="194" t="s">
        <v>5309</v>
      </c>
    </row>
    <row r="640" spans="1:14">
      <c r="A640" s="23" t="s">
        <v>207</v>
      </c>
      <c r="B640" t="s">
        <v>3322</v>
      </c>
      <c r="C640" s="173" t="s">
        <v>3942</v>
      </c>
      <c r="D640" t="s">
        <v>3323</v>
      </c>
      <c r="E640" s="171">
        <v>-1</v>
      </c>
      <c r="F640" s="179">
        <v>3.5</v>
      </c>
      <c r="G640" s="182" t="s">
        <v>2843</v>
      </c>
      <c r="H640" s="23" t="s">
        <v>6265</v>
      </c>
      <c r="I640" t="s">
        <v>5311</v>
      </c>
      <c r="J640" s="173" t="s">
        <v>5910</v>
      </c>
      <c r="K640" t="s">
        <v>5312</v>
      </c>
      <c r="L640" s="171">
        <v>1</v>
      </c>
      <c r="M640" s="179">
        <v>3.5</v>
      </c>
      <c r="N640" s="194" t="s">
        <v>5309</v>
      </c>
    </row>
    <row r="641" spans="1:14">
      <c r="A641" s="23" t="s">
        <v>207</v>
      </c>
      <c r="B641" t="s">
        <v>3324</v>
      </c>
      <c r="C641" s="173" t="s">
        <v>3943</v>
      </c>
      <c r="D641" t="s">
        <v>3326</v>
      </c>
      <c r="E641" s="171">
        <v>-1</v>
      </c>
      <c r="F641" s="179">
        <v>3.5</v>
      </c>
      <c r="G641" s="182" t="s">
        <v>3325</v>
      </c>
      <c r="H641" s="23" t="s">
        <v>6265</v>
      </c>
      <c r="I641" t="s">
        <v>5301</v>
      </c>
      <c r="J641" s="173" t="s">
        <v>4031</v>
      </c>
      <c r="K641" t="s">
        <v>5302</v>
      </c>
      <c r="L641" s="171">
        <v>1</v>
      </c>
      <c r="M641" s="179">
        <v>2.5</v>
      </c>
      <c r="N641" s="169" t="s">
        <v>3280</v>
      </c>
    </row>
    <row r="642" spans="1:14">
      <c r="A642" s="23" t="s">
        <v>207</v>
      </c>
      <c r="B642" t="s">
        <v>3327</v>
      </c>
      <c r="C642" s="173" t="s">
        <v>3944</v>
      </c>
      <c r="D642" t="s">
        <v>3329</v>
      </c>
      <c r="E642" s="171">
        <v>-1</v>
      </c>
      <c r="F642" s="179">
        <v>3.5</v>
      </c>
      <c r="G642" s="182" t="s">
        <v>3328</v>
      </c>
      <c r="H642" s="23" t="s">
        <v>6265</v>
      </c>
      <c r="I642" t="s">
        <v>5287</v>
      </c>
      <c r="J642" s="173" t="s">
        <v>3710</v>
      </c>
      <c r="K642" t="s">
        <v>5289</v>
      </c>
      <c r="L642" s="171">
        <v>-1</v>
      </c>
      <c r="M642" s="179">
        <v>3.5</v>
      </c>
      <c r="N642" s="195" t="s">
        <v>5288</v>
      </c>
    </row>
    <row r="643" spans="1:14">
      <c r="A643" s="23" t="s">
        <v>207</v>
      </c>
      <c r="B643" t="s">
        <v>3351</v>
      </c>
      <c r="C643" s="173" t="s">
        <v>3949</v>
      </c>
      <c r="D643" t="s">
        <v>3353</v>
      </c>
      <c r="E643" s="171">
        <v>1</v>
      </c>
      <c r="F643" s="179">
        <v>3.5</v>
      </c>
      <c r="G643" s="182" t="s">
        <v>3352</v>
      </c>
      <c r="H643" s="23" t="s">
        <v>6265</v>
      </c>
      <c r="I643" t="s">
        <v>5290</v>
      </c>
      <c r="J643" s="173" t="s">
        <v>3774</v>
      </c>
      <c r="K643" t="s">
        <v>5292</v>
      </c>
      <c r="L643" s="171">
        <v>1</v>
      </c>
      <c r="M643" s="179">
        <v>3.5</v>
      </c>
      <c r="N643" s="169" t="s">
        <v>5291</v>
      </c>
    </row>
    <row r="644" spans="1:14">
      <c r="A644" s="23" t="s">
        <v>207</v>
      </c>
      <c r="B644" t="s">
        <v>3354</v>
      </c>
      <c r="C644" s="173" t="s">
        <v>3950</v>
      </c>
      <c r="D644" t="s">
        <v>3356</v>
      </c>
      <c r="E644" s="171">
        <v>1</v>
      </c>
      <c r="F644" s="179">
        <v>3.5</v>
      </c>
      <c r="G644" s="184" t="s">
        <v>3355</v>
      </c>
      <c r="H644" s="23" t="s">
        <v>6265</v>
      </c>
      <c r="I644" t="s">
        <v>5316</v>
      </c>
      <c r="J644" s="173" t="s">
        <v>3939</v>
      </c>
      <c r="K644" t="s">
        <v>5318</v>
      </c>
      <c r="L644" s="171">
        <v>1</v>
      </c>
      <c r="M644" s="179">
        <v>3.5</v>
      </c>
      <c r="N644" s="169" t="s">
        <v>5317</v>
      </c>
    </row>
    <row r="645" spans="1:14">
      <c r="A645" s="23" t="s">
        <v>207</v>
      </c>
      <c r="B645" t="s">
        <v>3363</v>
      </c>
      <c r="C645" s="173" t="s">
        <v>4144</v>
      </c>
      <c r="D645" t="s">
        <v>3365</v>
      </c>
      <c r="E645" s="171">
        <v>-1</v>
      </c>
      <c r="F645" s="179">
        <v>3.5</v>
      </c>
      <c r="G645" s="182" t="s">
        <v>3364</v>
      </c>
      <c r="H645" s="23" t="s">
        <v>6265</v>
      </c>
      <c r="I645" t="s">
        <v>5285</v>
      </c>
      <c r="J645" s="173" t="s">
        <v>3865</v>
      </c>
      <c r="K645" t="s">
        <v>5286</v>
      </c>
      <c r="L645" s="171">
        <v>-1</v>
      </c>
      <c r="M645" s="179">
        <v>4</v>
      </c>
      <c r="N645" s="169" t="s">
        <v>2450</v>
      </c>
    </row>
    <row r="646" spans="1:14">
      <c r="A646" s="23" t="s">
        <v>207</v>
      </c>
      <c r="B646" t="s">
        <v>3371</v>
      </c>
      <c r="C646" s="173" t="s">
        <v>3796</v>
      </c>
      <c r="D646" t="s">
        <v>3372</v>
      </c>
      <c r="E646" s="171">
        <v>1</v>
      </c>
      <c r="F646" s="179">
        <v>3.5</v>
      </c>
      <c r="G646" s="182" t="s">
        <v>2252</v>
      </c>
      <c r="H646" s="23" t="s">
        <v>6265</v>
      </c>
      <c r="I646" t="s">
        <v>5293</v>
      </c>
      <c r="J646" s="173" t="s">
        <v>5906</v>
      </c>
      <c r="K646" t="s">
        <v>5295</v>
      </c>
      <c r="L646" s="171">
        <v>-1</v>
      </c>
      <c r="M646" s="179">
        <v>4</v>
      </c>
      <c r="N646" s="169" t="s">
        <v>5294</v>
      </c>
    </row>
    <row r="647" spans="1:14">
      <c r="A647" s="23" t="s">
        <v>207</v>
      </c>
      <c r="B647" t="s">
        <v>3373</v>
      </c>
      <c r="C647" s="173" t="s">
        <v>3954</v>
      </c>
      <c r="D647" t="s">
        <v>3374</v>
      </c>
      <c r="E647" s="171">
        <v>-1</v>
      </c>
      <c r="F647" s="179">
        <v>3.5</v>
      </c>
      <c r="G647" s="182" t="s">
        <v>2252</v>
      </c>
      <c r="H647" s="23" t="s">
        <v>6265</v>
      </c>
      <c r="I647" t="s">
        <v>5296</v>
      </c>
      <c r="J647" s="173" t="s">
        <v>5770</v>
      </c>
      <c r="K647" t="s">
        <v>5298</v>
      </c>
      <c r="L647" s="171">
        <v>-1</v>
      </c>
      <c r="M647" s="179">
        <v>4</v>
      </c>
      <c r="N647" s="169" t="s">
        <v>5297</v>
      </c>
    </row>
    <row r="648" spans="1:14">
      <c r="A648" s="23" t="s">
        <v>207</v>
      </c>
      <c r="B648" t="s">
        <v>3379</v>
      </c>
      <c r="C648" s="173" t="s">
        <v>3957</v>
      </c>
      <c r="D648" t="s">
        <v>3381</v>
      </c>
      <c r="E648" s="171">
        <v>1</v>
      </c>
      <c r="F648" s="179">
        <v>3.5</v>
      </c>
      <c r="G648" s="182" t="s">
        <v>3380</v>
      </c>
      <c r="H648" s="23" t="s">
        <v>6265</v>
      </c>
      <c r="I648" t="s">
        <v>5299</v>
      </c>
      <c r="J648" s="173" t="s">
        <v>5907</v>
      </c>
      <c r="K648" t="s">
        <v>5300</v>
      </c>
      <c r="L648" s="171">
        <v>-1</v>
      </c>
      <c r="M648" s="179">
        <v>4</v>
      </c>
      <c r="N648" s="169" t="s">
        <v>3273</v>
      </c>
    </row>
    <row r="649" spans="1:14">
      <c r="A649" s="23" t="s">
        <v>207</v>
      </c>
      <c r="B649" t="s">
        <v>3385</v>
      </c>
      <c r="C649" s="173" t="s">
        <v>3959</v>
      </c>
      <c r="D649" t="s">
        <v>3386</v>
      </c>
      <c r="E649" s="171">
        <v>1</v>
      </c>
      <c r="F649" s="179">
        <v>3.5</v>
      </c>
      <c r="G649" s="182" t="s">
        <v>2252</v>
      </c>
      <c r="H649" s="23" t="s">
        <v>6265</v>
      </c>
      <c r="I649" t="s">
        <v>5303</v>
      </c>
      <c r="J649" s="173" t="s">
        <v>5908</v>
      </c>
      <c r="K649" t="s">
        <v>5305</v>
      </c>
      <c r="L649" s="171">
        <v>1</v>
      </c>
      <c r="M649" s="179">
        <v>4</v>
      </c>
      <c r="N649" s="169" t="s">
        <v>5304</v>
      </c>
    </row>
    <row r="650" spans="1:14">
      <c r="A650" s="23" t="s">
        <v>207</v>
      </c>
      <c r="B650" t="s">
        <v>3303</v>
      </c>
      <c r="C650" s="173" t="s">
        <v>4142</v>
      </c>
      <c r="D650" t="s">
        <v>3305</v>
      </c>
      <c r="E650" s="171">
        <v>-1</v>
      </c>
      <c r="F650" s="179">
        <v>4</v>
      </c>
      <c r="G650" s="182" t="s">
        <v>3304</v>
      </c>
      <c r="H650" s="23" t="s">
        <v>6265</v>
      </c>
      <c r="I650" t="s">
        <v>5306</v>
      </c>
      <c r="J650" s="173" t="s">
        <v>5909</v>
      </c>
      <c r="K650" t="s">
        <v>5307</v>
      </c>
      <c r="L650" s="171">
        <v>-1</v>
      </c>
      <c r="M650" s="179">
        <v>4</v>
      </c>
      <c r="N650" s="169" t="s">
        <v>3289</v>
      </c>
    </row>
    <row r="651" spans="1:14">
      <c r="A651" s="23" t="s">
        <v>207</v>
      </c>
      <c r="B651" t="s">
        <v>3306</v>
      </c>
      <c r="C651" s="173" t="s">
        <v>3940</v>
      </c>
      <c r="D651" t="s">
        <v>3308</v>
      </c>
      <c r="E651" s="171">
        <v>1</v>
      </c>
      <c r="F651" s="179">
        <v>4</v>
      </c>
      <c r="G651" s="182" t="s">
        <v>3307</v>
      </c>
      <c r="H651" s="23" t="s">
        <v>6265</v>
      </c>
      <c r="I651" t="s">
        <v>5319</v>
      </c>
      <c r="J651" s="173" t="s">
        <v>5911</v>
      </c>
      <c r="K651" t="s">
        <v>5321</v>
      </c>
      <c r="L651" s="171">
        <v>1</v>
      </c>
      <c r="M651" s="179">
        <v>4</v>
      </c>
      <c r="N651" s="169" t="s">
        <v>5320</v>
      </c>
    </row>
    <row r="652" spans="1:14">
      <c r="A652" s="23" t="s">
        <v>207</v>
      </c>
      <c r="B652" t="s">
        <v>3312</v>
      </c>
      <c r="C652" s="173" t="s">
        <v>3761</v>
      </c>
      <c r="D652" t="s">
        <v>3314</v>
      </c>
      <c r="E652" s="171">
        <v>1</v>
      </c>
      <c r="F652" s="179">
        <v>4</v>
      </c>
      <c r="G652" s="182" t="s">
        <v>3313</v>
      </c>
      <c r="H652" s="23" t="s">
        <v>6265</v>
      </c>
      <c r="I652" t="s">
        <v>5322</v>
      </c>
      <c r="J652" s="173" t="s">
        <v>5912</v>
      </c>
      <c r="K652" t="s">
        <v>5323</v>
      </c>
      <c r="L652" s="171">
        <v>1</v>
      </c>
      <c r="M652" s="179">
        <v>4</v>
      </c>
      <c r="N652" s="169" t="s">
        <v>5320</v>
      </c>
    </row>
    <row r="653" spans="1:14">
      <c r="A653" s="23" t="s">
        <v>207</v>
      </c>
      <c r="B653" t="s">
        <v>3315</v>
      </c>
      <c r="C653" s="173" t="s">
        <v>3761</v>
      </c>
      <c r="D653" t="s">
        <v>3314</v>
      </c>
      <c r="E653" s="171">
        <v>1</v>
      </c>
      <c r="F653" s="179">
        <v>4</v>
      </c>
      <c r="G653" s="182" t="s">
        <v>3313</v>
      </c>
      <c r="H653" s="23" t="s">
        <v>6265</v>
      </c>
      <c r="I653" s="204" t="s">
        <v>5324</v>
      </c>
      <c r="J653" s="198" t="s">
        <v>5913</v>
      </c>
      <c r="K653" s="197" t="s">
        <v>5325</v>
      </c>
      <c r="L653" s="199">
        <v>1</v>
      </c>
      <c r="M653" s="200">
        <v>4</v>
      </c>
      <c r="N653" s="220" t="s">
        <v>4259</v>
      </c>
    </row>
    <row r="654" spans="1:14">
      <c r="A654" s="23" t="s">
        <v>207</v>
      </c>
      <c r="B654" t="s">
        <v>3316</v>
      </c>
      <c r="C654" s="173" t="s">
        <v>3941</v>
      </c>
      <c r="D654" t="s">
        <v>3318</v>
      </c>
      <c r="E654" s="171">
        <v>-1</v>
      </c>
      <c r="F654" s="179">
        <v>4</v>
      </c>
      <c r="G654" s="182" t="s">
        <v>3317</v>
      </c>
      <c r="H654" s="23" t="s">
        <v>207</v>
      </c>
      <c r="I654" t="s">
        <v>5400</v>
      </c>
      <c r="J654" s="173" t="s">
        <v>4008</v>
      </c>
      <c r="K654" t="s">
        <v>5401</v>
      </c>
      <c r="L654" s="171">
        <v>1</v>
      </c>
      <c r="M654" s="179">
        <v>2.5</v>
      </c>
      <c r="N654" s="169" t="s">
        <v>4259</v>
      </c>
    </row>
    <row r="655" spans="1:14">
      <c r="A655" s="23" t="s">
        <v>207</v>
      </c>
      <c r="B655" t="s">
        <v>3319</v>
      </c>
      <c r="C655" s="173" t="s">
        <v>3824</v>
      </c>
      <c r="D655" t="s">
        <v>3321</v>
      </c>
      <c r="E655" s="171">
        <v>-1</v>
      </c>
      <c r="F655" s="179">
        <v>4</v>
      </c>
      <c r="G655" s="182" t="s">
        <v>3320</v>
      </c>
      <c r="H655" s="23" t="s">
        <v>207</v>
      </c>
      <c r="I655" t="s">
        <v>5326</v>
      </c>
      <c r="J655" s="173" t="s">
        <v>3702</v>
      </c>
      <c r="K655" t="s">
        <v>5327</v>
      </c>
      <c r="L655" s="171">
        <v>1</v>
      </c>
      <c r="M655" s="179">
        <v>2.5</v>
      </c>
      <c r="N655" s="169" t="s">
        <v>4259</v>
      </c>
    </row>
    <row r="656" spans="1:14">
      <c r="A656" s="23" t="s">
        <v>207</v>
      </c>
      <c r="B656" t="s">
        <v>3348</v>
      </c>
      <c r="C656" s="173" t="s">
        <v>3730</v>
      </c>
      <c r="D656" t="s">
        <v>3350</v>
      </c>
      <c r="E656" s="171">
        <v>1</v>
      </c>
      <c r="F656" s="179">
        <v>4</v>
      </c>
      <c r="G656" s="182" t="s">
        <v>3349</v>
      </c>
      <c r="H656" s="23" t="s">
        <v>207</v>
      </c>
      <c r="I656" t="s">
        <v>5338</v>
      </c>
      <c r="J656" s="173" t="s">
        <v>3847</v>
      </c>
      <c r="K656" t="s">
        <v>5340</v>
      </c>
      <c r="L656" s="171">
        <v>1</v>
      </c>
      <c r="M656" s="179">
        <v>3</v>
      </c>
      <c r="N656" s="169" t="s">
        <v>5339</v>
      </c>
    </row>
    <row r="657" spans="1:14">
      <c r="A657" s="23" t="s">
        <v>207</v>
      </c>
      <c r="B657" t="s">
        <v>2432</v>
      </c>
      <c r="C657" s="173" t="s">
        <v>3777</v>
      </c>
      <c r="D657" t="s">
        <v>3357</v>
      </c>
      <c r="E657" s="171">
        <v>1</v>
      </c>
      <c r="F657" s="179">
        <v>4</v>
      </c>
      <c r="G657" s="182" t="s">
        <v>2433</v>
      </c>
      <c r="H657" s="23" t="s">
        <v>207</v>
      </c>
      <c r="I657" t="s">
        <v>5346</v>
      </c>
      <c r="J657" s="173" t="s">
        <v>3943</v>
      </c>
      <c r="K657" t="s">
        <v>5348</v>
      </c>
      <c r="L657" s="171">
        <v>-1</v>
      </c>
      <c r="M657" s="179">
        <v>3</v>
      </c>
      <c r="N657" s="169" t="s">
        <v>5347</v>
      </c>
    </row>
    <row r="658" spans="1:14">
      <c r="A658" s="23" t="s">
        <v>207</v>
      </c>
      <c r="B658" t="s">
        <v>3358</v>
      </c>
      <c r="C658" s="173" t="s">
        <v>3951</v>
      </c>
      <c r="D658" t="s">
        <v>2615</v>
      </c>
      <c r="E658" s="171">
        <v>1</v>
      </c>
      <c r="F658" s="179">
        <v>4</v>
      </c>
      <c r="G658" s="182" t="s">
        <v>3359</v>
      </c>
      <c r="H658" s="23" t="s">
        <v>207</v>
      </c>
      <c r="I658" t="s">
        <v>5384</v>
      </c>
      <c r="J658" s="173" t="s">
        <v>5926</v>
      </c>
      <c r="K658" t="s">
        <v>5386</v>
      </c>
      <c r="L658" s="171">
        <v>1</v>
      </c>
      <c r="M658" s="179">
        <v>3</v>
      </c>
      <c r="N658" s="169" t="s">
        <v>5385</v>
      </c>
    </row>
    <row r="659" spans="1:14">
      <c r="A659" s="23" t="s">
        <v>207</v>
      </c>
      <c r="B659" t="s">
        <v>3366</v>
      </c>
      <c r="C659" s="173" t="s">
        <v>3952</v>
      </c>
      <c r="D659" t="s">
        <v>3368</v>
      </c>
      <c r="E659" s="171">
        <v>1</v>
      </c>
      <c r="F659" s="179">
        <v>4</v>
      </c>
      <c r="G659" s="182" t="s">
        <v>3367</v>
      </c>
      <c r="H659" s="23" t="s">
        <v>207</v>
      </c>
      <c r="I659" t="s">
        <v>5407</v>
      </c>
      <c r="J659" s="173" t="s">
        <v>5714</v>
      </c>
      <c r="K659" t="s">
        <v>5408</v>
      </c>
      <c r="L659" s="171">
        <v>1</v>
      </c>
      <c r="M659" s="179">
        <v>3</v>
      </c>
      <c r="N659" s="169" t="s">
        <v>3383</v>
      </c>
    </row>
    <row r="660" spans="1:14">
      <c r="A660" s="23" t="s">
        <v>207</v>
      </c>
      <c r="B660" s="197" t="s">
        <v>3369</v>
      </c>
      <c r="C660" s="198" t="s">
        <v>3953</v>
      </c>
      <c r="D660" s="197" t="s">
        <v>3370</v>
      </c>
      <c r="E660" s="199">
        <v>1</v>
      </c>
      <c r="F660" s="200">
        <v>4</v>
      </c>
      <c r="G660" s="373" t="s">
        <v>6272</v>
      </c>
      <c r="H660" s="23" t="s">
        <v>207</v>
      </c>
      <c r="I660" t="s">
        <v>5355</v>
      </c>
      <c r="J660" s="173" t="s">
        <v>5919</v>
      </c>
      <c r="K660" t="s">
        <v>5357</v>
      </c>
      <c r="L660" s="171">
        <v>1</v>
      </c>
      <c r="M660" s="179">
        <v>3</v>
      </c>
      <c r="N660" s="194" t="s">
        <v>5356</v>
      </c>
    </row>
    <row r="661" spans="1:14">
      <c r="A661" s="23" t="s">
        <v>208</v>
      </c>
      <c r="B661" t="s">
        <v>3312</v>
      </c>
      <c r="C661" s="173" t="s">
        <v>3761</v>
      </c>
      <c r="D661" t="s">
        <v>3402</v>
      </c>
      <c r="E661" s="171">
        <v>1</v>
      </c>
      <c r="F661" s="179">
        <v>3</v>
      </c>
      <c r="G661" s="182" t="s">
        <v>3313</v>
      </c>
      <c r="H661" s="23" t="s">
        <v>207</v>
      </c>
      <c r="I661" t="s">
        <v>5355</v>
      </c>
      <c r="J661" s="173" t="s">
        <v>5919</v>
      </c>
      <c r="K661" t="s">
        <v>5358</v>
      </c>
      <c r="L661" s="171">
        <v>1</v>
      </c>
      <c r="M661" s="179">
        <v>3</v>
      </c>
      <c r="N661" s="194" t="s">
        <v>5356</v>
      </c>
    </row>
    <row r="662" spans="1:14">
      <c r="A662" s="23" t="s">
        <v>208</v>
      </c>
      <c r="B662" t="s">
        <v>3315</v>
      </c>
      <c r="C662" s="173" t="s">
        <v>3761</v>
      </c>
      <c r="D662" t="s">
        <v>3402</v>
      </c>
      <c r="E662" s="171">
        <v>1</v>
      </c>
      <c r="F662" s="179">
        <v>3</v>
      </c>
      <c r="G662" s="182" t="s">
        <v>3313</v>
      </c>
      <c r="H662" s="23" t="s">
        <v>207</v>
      </c>
      <c r="I662" t="s">
        <v>5359</v>
      </c>
      <c r="J662" s="173" t="s">
        <v>3956</v>
      </c>
      <c r="K662" t="s">
        <v>5361</v>
      </c>
      <c r="L662" s="171">
        <v>1</v>
      </c>
      <c r="M662" s="179">
        <v>3</v>
      </c>
      <c r="N662" s="194" t="s">
        <v>5360</v>
      </c>
    </row>
    <row r="663" spans="1:14">
      <c r="A663" s="23" t="s">
        <v>208</v>
      </c>
      <c r="B663" t="s">
        <v>3327</v>
      </c>
      <c r="C663" s="173" t="s">
        <v>3944</v>
      </c>
      <c r="D663" t="s">
        <v>3329</v>
      </c>
      <c r="E663" s="171">
        <v>-1</v>
      </c>
      <c r="F663" s="179">
        <v>3</v>
      </c>
      <c r="G663" s="182" t="s">
        <v>3328</v>
      </c>
      <c r="H663" s="23" t="s">
        <v>207</v>
      </c>
      <c r="I663" t="s">
        <v>5362</v>
      </c>
      <c r="J663" s="173" t="s">
        <v>5920</v>
      </c>
      <c r="K663" t="s">
        <v>5363</v>
      </c>
      <c r="L663" s="171">
        <v>1</v>
      </c>
      <c r="M663" s="179">
        <v>3</v>
      </c>
      <c r="N663" s="194" t="s">
        <v>5360</v>
      </c>
    </row>
    <row r="664" spans="1:14">
      <c r="A664" s="23" t="s">
        <v>208</v>
      </c>
      <c r="B664" t="s">
        <v>3351</v>
      </c>
      <c r="C664" s="173" t="s">
        <v>3949</v>
      </c>
      <c r="D664" t="s">
        <v>3353</v>
      </c>
      <c r="E664" s="171">
        <v>1</v>
      </c>
      <c r="F664" s="179">
        <v>3</v>
      </c>
      <c r="G664" s="182" t="s">
        <v>3352</v>
      </c>
      <c r="H664" s="23" t="s">
        <v>207</v>
      </c>
      <c r="I664" t="s">
        <v>5364</v>
      </c>
      <c r="J664" s="173" t="s">
        <v>5921</v>
      </c>
      <c r="K664" t="s">
        <v>5365</v>
      </c>
      <c r="L664" s="171">
        <v>1</v>
      </c>
      <c r="M664" s="179">
        <v>3</v>
      </c>
      <c r="N664" s="194" t="s">
        <v>5215</v>
      </c>
    </row>
    <row r="665" spans="1:14">
      <c r="A665" s="23" t="s">
        <v>208</v>
      </c>
      <c r="B665" t="s">
        <v>3377</v>
      </c>
      <c r="C665" s="173" t="s">
        <v>3956</v>
      </c>
      <c r="D665" t="s">
        <v>3378</v>
      </c>
      <c r="E665" s="171">
        <v>1</v>
      </c>
      <c r="F665" s="179">
        <v>3</v>
      </c>
      <c r="G665" s="182" t="s">
        <v>2252</v>
      </c>
      <c r="H665" s="23" t="s">
        <v>207</v>
      </c>
      <c r="I665" t="s">
        <v>5214</v>
      </c>
      <c r="J665" s="173" t="s">
        <v>5894</v>
      </c>
      <c r="K665" t="s">
        <v>5366</v>
      </c>
      <c r="L665" s="171">
        <v>1</v>
      </c>
      <c r="M665" s="179">
        <v>3</v>
      </c>
      <c r="N665" s="194" t="s">
        <v>5215</v>
      </c>
    </row>
    <row r="666" spans="1:14">
      <c r="A666" s="23" t="s">
        <v>208</v>
      </c>
      <c r="B666" t="s">
        <v>3387</v>
      </c>
      <c r="C666" s="173" t="s">
        <v>3960</v>
      </c>
      <c r="D666" t="s">
        <v>3388</v>
      </c>
      <c r="E666" s="171">
        <v>1</v>
      </c>
      <c r="F666" s="179">
        <v>3</v>
      </c>
      <c r="G666" s="182" t="s">
        <v>2252</v>
      </c>
      <c r="H666" s="23" t="s">
        <v>207</v>
      </c>
      <c r="I666" t="s">
        <v>5367</v>
      </c>
      <c r="J666" s="173" t="s">
        <v>3835</v>
      </c>
      <c r="K666" t="s">
        <v>5368</v>
      </c>
      <c r="L666" s="171">
        <v>1</v>
      </c>
      <c r="M666" s="179">
        <v>3</v>
      </c>
      <c r="N666" s="194" t="s">
        <v>5215</v>
      </c>
    </row>
    <row r="667" spans="1:14">
      <c r="A667" s="23" t="s">
        <v>208</v>
      </c>
      <c r="B667" t="s">
        <v>3407</v>
      </c>
      <c r="C667" s="173" t="s">
        <v>3927</v>
      </c>
      <c r="D667" t="s">
        <v>3409</v>
      </c>
      <c r="E667" s="171">
        <v>1</v>
      </c>
      <c r="F667" s="179">
        <v>3</v>
      </c>
      <c r="G667" s="183" t="s">
        <v>3408</v>
      </c>
      <c r="H667" s="23" t="s">
        <v>207</v>
      </c>
      <c r="I667" t="s">
        <v>5369</v>
      </c>
      <c r="J667" s="173" t="s">
        <v>3837</v>
      </c>
      <c r="K667" t="s">
        <v>5370</v>
      </c>
      <c r="L667" s="171">
        <v>1</v>
      </c>
      <c r="M667" s="179">
        <v>3</v>
      </c>
      <c r="N667" s="194" t="s">
        <v>5215</v>
      </c>
    </row>
    <row r="668" spans="1:14">
      <c r="A668" s="23" t="s">
        <v>208</v>
      </c>
      <c r="B668" t="s">
        <v>3348</v>
      </c>
      <c r="C668" s="173" t="s">
        <v>3730</v>
      </c>
      <c r="D668" t="s">
        <v>3350</v>
      </c>
      <c r="E668" s="171">
        <v>1</v>
      </c>
      <c r="F668" s="179">
        <v>3</v>
      </c>
      <c r="G668" s="183" t="s">
        <v>3349</v>
      </c>
      <c r="H668" s="23" t="s">
        <v>207</v>
      </c>
      <c r="I668" t="s">
        <v>5371</v>
      </c>
      <c r="J668" s="173" t="s">
        <v>5922</v>
      </c>
      <c r="K668" t="s">
        <v>5366</v>
      </c>
      <c r="L668" s="171">
        <v>1</v>
      </c>
      <c r="M668" s="179">
        <v>3</v>
      </c>
      <c r="N668" s="194" t="s">
        <v>5372</v>
      </c>
    </row>
    <row r="669" spans="1:14">
      <c r="A669" s="23" t="s">
        <v>208</v>
      </c>
      <c r="B669" t="s">
        <v>3330</v>
      </c>
      <c r="C669" s="173" t="s">
        <v>3945</v>
      </c>
      <c r="D669" t="s">
        <v>3332</v>
      </c>
      <c r="E669" s="171">
        <v>1</v>
      </c>
      <c r="F669" s="179">
        <v>4</v>
      </c>
      <c r="G669" s="183" t="s">
        <v>3331</v>
      </c>
      <c r="H669" s="23" t="s">
        <v>207</v>
      </c>
      <c r="I669" t="s">
        <v>5349</v>
      </c>
      <c r="J669" s="173" t="s">
        <v>5918</v>
      </c>
      <c r="K669" t="s">
        <v>5351</v>
      </c>
      <c r="L669" s="171">
        <v>1</v>
      </c>
      <c r="M669" s="179">
        <v>3.5</v>
      </c>
      <c r="N669" s="194" t="s">
        <v>5350</v>
      </c>
    </row>
    <row r="670" spans="1:14">
      <c r="A670" s="23" t="s">
        <v>208</v>
      </c>
      <c r="B670" t="s">
        <v>3333</v>
      </c>
      <c r="C670" s="173" t="s">
        <v>3946</v>
      </c>
      <c r="D670" t="s">
        <v>3334</v>
      </c>
      <c r="E670" s="171">
        <v>1</v>
      </c>
      <c r="F670" s="179">
        <v>4</v>
      </c>
      <c r="G670" s="183" t="s">
        <v>3331</v>
      </c>
      <c r="H670" s="23" t="s">
        <v>207</v>
      </c>
      <c r="I670" t="s">
        <v>5352</v>
      </c>
      <c r="J670" s="173" t="s">
        <v>5785</v>
      </c>
      <c r="K670" t="s">
        <v>5354</v>
      </c>
      <c r="L670" s="171">
        <v>1</v>
      </c>
      <c r="M670" s="179">
        <v>4</v>
      </c>
      <c r="N670" s="194" t="s">
        <v>5353</v>
      </c>
    </row>
    <row r="671" spans="1:14">
      <c r="A671" s="23" t="s">
        <v>208</v>
      </c>
      <c r="B671" t="s">
        <v>3335</v>
      </c>
      <c r="C671" s="173" t="s">
        <v>3947</v>
      </c>
      <c r="D671" t="s">
        <v>3337</v>
      </c>
      <c r="E671" s="171">
        <v>1</v>
      </c>
      <c r="F671" s="179">
        <v>4</v>
      </c>
      <c r="G671" s="183" t="s">
        <v>3336</v>
      </c>
      <c r="H671" s="23" t="s">
        <v>207</v>
      </c>
      <c r="I671" t="s">
        <v>5344</v>
      </c>
      <c r="J671" s="173" t="s">
        <v>5917</v>
      </c>
      <c r="K671" t="s">
        <v>5345</v>
      </c>
      <c r="L671" s="171">
        <v>-1</v>
      </c>
      <c r="M671" s="179">
        <v>3.5</v>
      </c>
      <c r="N671" s="169" t="s">
        <v>4870</v>
      </c>
    </row>
    <row r="672" spans="1:14">
      <c r="A672" s="23" t="s">
        <v>208</v>
      </c>
      <c r="B672" t="s">
        <v>3338</v>
      </c>
      <c r="C672" s="173" t="s">
        <v>3806</v>
      </c>
      <c r="D672" t="s">
        <v>3339</v>
      </c>
      <c r="E672" s="171">
        <v>1</v>
      </c>
      <c r="F672" s="179">
        <v>4</v>
      </c>
      <c r="G672" s="183" t="s">
        <v>3336</v>
      </c>
      <c r="H672" s="23" t="s">
        <v>207</v>
      </c>
      <c r="I672" t="s">
        <v>5373</v>
      </c>
      <c r="J672" s="173" t="s">
        <v>5923</v>
      </c>
      <c r="K672" t="s">
        <v>4659</v>
      </c>
      <c r="L672" s="171">
        <v>1</v>
      </c>
      <c r="M672" s="179">
        <v>3.5</v>
      </c>
      <c r="N672" s="169" t="s">
        <v>5374</v>
      </c>
    </row>
    <row r="673" spans="1:14">
      <c r="A673" s="23" t="s">
        <v>208</v>
      </c>
      <c r="B673" t="s">
        <v>3340</v>
      </c>
      <c r="C673" s="173" t="s">
        <v>3948</v>
      </c>
      <c r="D673" t="s">
        <v>3341</v>
      </c>
      <c r="E673" s="171">
        <v>1</v>
      </c>
      <c r="F673" s="179">
        <v>4</v>
      </c>
      <c r="G673" s="183" t="s">
        <v>3193</v>
      </c>
      <c r="H673" s="23" t="s">
        <v>207</v>
      </c>
      <c r="I673" t="s">
        <v>5402</v>
      </c>
      <c r="J673" s="173" t="s">
        <v>5928</v>
      </c>
      <c r="K673" t="s">
        <v>4604</v>
      </c>
      <c r="L673" s="171">
        <v>-1</v>
      </c>
      <c r="M673" s="179">
        <v>3.5</v>
      </c>
      <c r="N673" s="169" t="s">
        <v>4259</v>
      </c>
    </row>
    <row r="674" spans="1:14">
      <c r="A674" s="23" t="s">
        <v>208</v>
      </c>
      <c r="B674" t="s">
        <v>3342</v>
      </c>
      <c r="C674" s="173" t="s">
        <v>3835</v>
      </c>
      <c r="D674" t="s">
        <v>3343</v>
      </c>
      <c r="E674" s="171">
        <v>1</v>
      </c>
      <c r="F674" s="179">
        <v>4</v>
      </c>
      <c r="G674" s="183" t="s">
        <v>3193</v>
      </c>
      <c r="H674" s="23" t="s">
        <v>207</v>
      </c>
      <c r="I674" t="s">
        <v>5328</v>
      </c>
      <c r="J674" s="173" t="s">
        <v>5914</v>
      </c>
      <c r="K674" t="s">
        <v>5329</v>
      </c>
      <c r="L674" s="171">
        <v>-1</v>
      </c>
      <c r="M674" s="179">
        <v>4</v>
      </c>
      <c r="N674" s="169" t="s">
        <v>3304</v>
      </c>
    </row>
    <row r="675" spans="1:14">
      <c r="A675" s="23" t="s">
        <v>208</v>
      </c>
      <c r="B675" t="s">
        <v>3192</v>
      </c>
      <c r="C675" s="173" t="s">
        <v>3919</v>
      </c>
      <c r="D675" t="s">
        <v>3344</v>
      </c>
      <c r="E675" s="171">
        <v>1</v>
      </c>
      <c r="F675" s="179">
        <v>4</v>
      </c>
      <c r="G675" s="183" t="s">
        <v>3193</v>
      </c>
      <c r="H675" s="23" t="s">
        <v>207</v>
      </c>
      <c r="I675" t="s">
        <v>5330</v>
      </c>
      <c r="J675" s="173" t="s">
        <v>5915</v>
      </c>
      <c r="K675" t="s">
        <v>5332</v>
      </c>
      <c r="L675" s="171">
        <v>1</v>
      </c>
      <c r="M675" s="179">
        <v>4</v>
      </c>
      <c r="N675" s="169" t="s">
        <v>5331</v>
      </c>
    </row>
    <row r="676" spans="1:14">
      <c r="A676" s="23" t="s">
        <v>208</v>
      </c>
      <c r="B676" t="s">
        <v>3345</v>
      </c>
      <c r="C676" s="173" t="s">
        <v>3760</v>
      </c>
      <c r="D676" t="s">
        <v>3347</v>
      </c>
      <c r="E676" s="171">
        <v>1</v>
      </c>
      <c r="F676" s="179">
        <v>4</v>
      </c>
      <c r="G676" s="183" t="s">
        <v>3346</v>
      </c>
      <c r="H676" s="23" t="s">
        <v>207</v>
      </c>
      <c r="I676" t="s">
        <v>5333</v>
      </c>
      <c r="J676" s="173" t="s">
        <v>5916</v>
      </c>
      <c r="K676" t="s">
        <v>5334</v>
      </c>
      <c r="L676" s="171">
        <v>1</v>
      </c>
      <c r="M676" s="179">
        <v>4</v>
      </c>
      <c r="N676" s="169" t="s">
        <v>5248</v>
      </c>
    </row>
    <row r="677" spans="1:14">
      <c r="A677" s="23" t="s">
        <v>208</v>
      </c>
      <c r="B677" t="s">
        <v>3306</v>
      </c>
      <c r="C677" s="173" t="s">
        <v>3940</v>
      </c>
      <c r="D677" t="s">
        <v>3308</v>
      </c>
      <c r="E677" s="171">
        <v>1</v>
      </c>
      <c r="F677" s="179">
        <v>3</v>
      </c>
      <c r="G677" s="182" t="s">
        <v>3307</v>
      </c>
      <c r="H677" s="23" t="s">
        <v>207</v>
      </c>
      <c r="I677" t="s">
        <v>5335</v>
      </c>
      <c r="J677" s="173" t="s">
        <v>3706</v>
      </c>
      <c r="K677" t="s">
        <v>5337</v>
      </c>
      <c r="L677" s="171">
        <v>1</v>
      </c>
      <c r="M677" s="179">
        <v>4</v>
      </c>
      <c r="N677" s="169" t="s">
        <v>5336</v>
      </c>
    </row>
    <row r="678" spans="1:14">
      <c r="A678" s="23" t="s">
        <v>208</v>
      </c>
      <c r="B678" t="s">
        <v>3393</v>
      </c>
      <c r="C678" s="173" t="s">
        <v>3893</v>
      </c>
      <c r="D678" t="s">
        <v>3394</v>
      </c>
      <c r="E678" s="171">
        <v>1</v>
      </c>
      <c r="F678" s="179">
        <v>4</v>
      </c>
      <c r="G678" s="182" t="s">
        <v>3307</v>
      </c>
      <c r="H678" s="23" t="s">
        <v>207</v>
      </c>
      <c r="I678" t="s">
        <v>5341</v>
      </c>
      <c r="J678" s="173" t="s">
        <v>3995</v>
      </c>
      <c r="K678" t="s">
        <v>5343</v>
      </c>
      <c r="L678" s="171">
        <v>1</v>
      </c>
      <c r="M678" s="179">
        <v>4</v>
      </c>
      <c r="N678" s="169" t="s">
        <v>5342</v>
      </c>
    </row>
    <row r="679" spans="1:14">
      <c r="A679" s="23" t="s">
        <v>208</v>
      </c>
      <c r="B679" t="s">
        <v>3397</v>
      </c>
      <c r="C679" s="173" t="s">
        <v>3962</v>
      </c>
      <c r="D679" t="s">
        <v>3080</v>
      </c>
      <c r="E679" s="171">
        <v>1</v>
      </c>
      <c r="F679" s="179">
        <v>3.5</v>
      </c>
      <c r="G679" s="182" t="s">
        <v>6273</v>
      </c>
      <c r="H679" s="23" t="s">
        <v>207</v>
      </c>
      <c r="I679" t="s">
        <v>5375</v>
      </c>
      <c r="J679" s="173" t="s">
        <v>5924</v>
      </c>
      <c r="K679" t="s">
        <v>5377</v>
      </c>
      <c r="L679" s="171">
        <v>-1</v>
      </c>
      <c r="M679" s="179">
        <v>4</v>
      </c>
      <c r="N679" s="169" t="s">
        <v>5376</v>
      </c>
    </row>
    <row r="680" spans="1:14">
      <c r="A680" s="23" t="s">
        <v>208</v>
      </c>
      <c r="B680" t="s">
        <v>3399</v>
      </c>
      <c r="C680" s="173" t="s">
        <v>3963</v>
      </c>
      <c r="D680" t="s">
        <v>3401</v>
      </c>
      <c r="E680" s="171">
        <v>1</v>
      </c>
      <c r="F680" s="179">
        <v>3.5</v>
      </c>
      <c r="G680" s="182" t="s">
        <v>3400</v>
      </c>
      <c r="H680" s="23" t="s">
        <v>207</v>
      </c>
      <c r="I680" t="s">
        <v>5378</v>
      </c>
      <c r="J680" s="173" t="s">
        <v>5925</v>
      </c>
      <c r="K680" t="s">
        <v>5380</v>
      </c>
      <c r="L680" s="171">
        <v>1</v>
      </c>
      <c r="M680" s="179">
        <v>4</v>
      </c>
      <c r="N680" s="169" t="s">
        <v>5379</v>
      </c>
    </row>
    <row r="681" spans="1:14">
      <c r="A681" s="23" t="s">
        <v>208</v>
      </c>
      <c r="B681" t="s">
        <v>3309</v>
      </c>
      <c r="C681" s="173" t="s">
        <v>3830</v>
      </c>
      <c r="D681" t="s">
        <v>3311</v>
      </c>
      <c r="E681" s="171">
        <v>1</v>
      </c>
      <c r="F681" s="179">
        <v>3.5</v>
      </c>
      <c r="G681" s="182" t="s">
        <v>3310</v>
      </c>
      <c r="H681" s="23" t="s">
        <v>207</v>
      </c>
      <c r="I681" t="s">
        <v>5381</v>
      </c>
      <c r="J681" s="173" t="s">
        <v>4060</v>
      </c>
      <c r="K681" t="s">
        <v>5383</v>
      </c>
      <c r="L681" s="171">
        <v>1</v>
      </c>
      <c r="M681" s="179">
        <v>4</v>
      </c>
      <c r="N681" s="169" t="s">
        <v>5382</v>
      </c>
    </row>
    <row r="682" spans="1:14">
      <c r="A682" s="23" t="s">
        <v>208</v>
      </c>
      <c r="B682" t="s">
        <v>3405</v>
      </c>
      <c r="C682" s="173" t="s">
        <v>3965</v>
      </c>
      <c r="D682" t="s">
        <v>3406</v>
      </c>
      <c r="E682" s="171">
        <v>-1</v>
      </c>
      <c r="F682" s="179">
        <v>3.5</v>
      </c>
      <c r="G682" s="182" t="s">
        <v>3328</v>
      </c>
      <c r="H682" s="23" t="s">
        <v>207</v>
      </c>
      <c r="I682" t="s">
        <v>5387</v>
      </c>
      <c r="J682" s="173" t="s">
        <v>5868</v>
      </c>
      <c r="K682" t="s">
        <v>5389</v>
      </c>
      <c r="L682" s="171">
        <v>1</v>
      </c>
      <c r="M682" s="179">
        <v>4</v>
      </c>
      <c r="N682" s="169" t="s">
        <v>5388</v>
      </c>
    </row>
    <row r="683" spans="1:14">
      <c r="A683" s="23" t="s">
        <v>208</v>
      </c>
      <c r="B683" t="s">
        <v>3421</v>
      </c>
      <c r="C683" s="173" t="s">
        <v>3969</v>
      </c>
      <c r="D683" t="s">
        <v>3422</v>
      </c>
      <c r="E683" s="171">
        <v>-1</v>
      </c>
      <c r="F683" s="179">
        <v>3.5</v>
      </c>
      <c r="G683" s="182" t="s">
        <v>2994</v>
      </c>
      <c r="H683" s="23" t="s">
        <v>207</v>
      </c>
      <c r="I683" t="s">
        <v>5390</v>
      </c>
      <c r="J683" s="173" t="s">
        <v>3810</v>
      </c>
      <c r="K683" t="s">
        <v>5391</v>
      </c>
      <c r="L683" s="171">
        <v>1</v>
      </c>
      <c r="M683" s="179">
        <v>4</v>
      </c>
      <c r="N683" s="169" t="s">
        <v>4351</v>
      </c>
    </row>
    <row r="684" spans="1:14">
      <c r="A684" s="23" t="s">
        <v>208</v>
      </c>
      <c r="B684" t="s">
        <v>3389</v>
      </c>
      <c r="C684" s="173" t="s">
        <v>3961</v>
      </c>
      <c r="D684" t="s">
        <v>3391</v>
      </c>
      <c r="E684" s="171">
        <v>-1</v>
      </c>
      <c r="F684" s="179">
        <v>4</v>
      </c>
      <c r="G684" s="182" t="s">
        <v>3390</v>
      </c>
      <c r="H684" s="23" t="s">
        <v>207</v>
      </c>
      <c r="I684" t="s">
        <v>5392</v>
      </c>
      <c r="J684" s="173" t="s">
        <v>5927</v>
      </c>
      <c r="K684" t="s">
        <v>5394</v>
      </c>
      <c r="L684" s="171">
        <v>-1</v>
      </c>
      <c r="M684" s="179">
        <v>4</v>
      </c>
      <c r="N684" s="169" t="s">
        <v>5393</v>
      </c>
    </row>
    <row r="685" spans="1:14">
      <c r="A685" s="23" t="s">
        <v>208</v>
      </c>
      <c r="B685" t="s">
        <v>3392</v>
      </c>
      <c r="C685" s="173" t="s">
        <v>3808</v>
      </c>
      <c r="D685" t="s">
        <v>3368</v>
      </c>
      <c r="E685" s="171">
        <v>1</v>
      </c>
      <c r="F685" s="179">
        <v>4</v>
      </c>
      <c r="G685" s="182" t="s">
        <v>2279</v>
      </c>
      <c r="H685" s="23" t="s">
        <v>207</v>
      </c>
      <c r="I685" t="s">
        <v>5395</v>
      </c>
      <c r="J685" s="173" t="s">
        <v>3952</v>
      </c>
      <c r="K685" t="s">
        <v>5396</v>
      </c>
      <c r="L685" s="171">
        <v>1</v>
      </c>
      <c r="M685" s="179">
        <v>4</v>
      </c>
      <c r="N685" s="169" t="s">
        <v>3367</v>
      </c>
    </row>
    <row r="686" spans="1:14">
      <c r="A686" s="23" t="s">
        <v>208</v>
      </c>
      <c r="B686" t="s">
        <v>3395</v>
      </c>
      <c r="C686" s="173" t="s">
        <v>3835</v>
      </c>
      <c r="D686" t="s">
        <v>3396</v>
      </c>
      <c r="E686" s="171">
        <v>1</v>
      </c>
      <c r="F686" s="179">
        <v>4</v>
      </c>
      <c r="G686" s="182" t="s">
        <v>2207</v>
      </c>
      <c r="H686" s="23" t="s">
        <v>207</v>
      </c>
      <c r="I686" t="s">
        <v>5397</v>
      </c>
      <c r="J686" s="173" t="s">
        <v>3960</v>
      </c>
      <c r="K686" t="s">
        <v>5399</v>
      </c>
      <c r="L686" s="171">
        <v>1</v>
      </c>
      <c r="M686" s="179">
        <v>4</v>
      </c>
      <c r="N686" s="375" t="s">
        <v>5398</v>
      </c>
    </row>
    <row r="687" spans="1:14">
      <c r="A687" s="23" t="s">
        <v>208</v>
      </c>
      <c r="B687" t="s">
        <v>3403</v>
      </c>
      <c r="C687" s="173" t="s">
        <v>3964</v>
      </c>
      <c r="D687" t="s">
        <v>3404</v>
      </c>
      <c r="E687" s="171">
        <v>1</v>
      </c>
      <c r="F687" s="179">
        <v>4</v>
      </c>
      <c r="G687" s="182" t="s">
        <v>3320</v>
      </c>
      <c r="H687" s="23" t="s">
        <v>207</v>
      </c>
      <c r="I687" t="s">
        <v>5403</v>
      </c>
      <c r="J687" s="173" t="s">
        <v>5929</v>
      </c>
      <c r="K687" t="s">
        <v>5404</v>
      </c>
      <c r="L687" s="171">
        <v>1</v>
      </c>
      <c r="M687" s="179">
        <v>4</v>
      </c>
      <c r="N687" s="169" t="s">
        <v>4259</v>
      </c>
    </row>
    <row r="688" spans="1:14">
      <c r="A688" s="23" t="s">
        <v>208</v>
      </c>
      <c r="B688" t="s">
        <v>3324</v>
      </c>
      <c r="C688" s="173" t="s">
        <v>3943</v>
      </c>
      <c r="D688" t="s">
        <v>3326</v>
      </c>
      <c r="E688" s="171">
        <v>-1</v>
      </c>
      <c r="F688" s="179">
        <v>4</v>
      </c>
      <c r="G688" s="182" t="s">
        <v>3325</v>
      </c>
      <c r="H688" s="23" t="s">
        <v>207</v>
      </c>
      <c r="I688" s="204" t="s">
        <v>5405</v>
      </c>
      <c r="J688" s="198" t="s">
        <v>5930</v>
      </c>
      <c r="K688" s="197" t="s">
        <v>5406</v>
      </c>
      <c r="L688" s="199">
        <v>-1</v>
      </c>
      <c r="M688" s="200">
        <v>4</v>
      </c>
      <c r="N688" s="220" t="s">
        <v>4259</v>
      </c>
    </row>
    <row r="689" spans="1:14">
      <c r="A689" s="23" t="s">
        <v>208</v>
      </c>
      <c r="B689" t="s">
        <v>3410</v>
      </c>
      <c r="C689" s="173" t="s">
        <v>3966</v>
      </c>
      <c r="D689" t="s">
        <v>3412</v>
      </c>
      <c r="E689" s="171">
        <v>1</v>
      </c>
      <c r="F689" s="179">
        <v>4</v>
      </c>
      <c r="G689" s="182" t="s">
        <v>3411</v>
      </c>
      <c r="H689" s="23" t="s">
        <v>208</v>
      </c>
      <c r="I689" t="s">
        <v>5333</v>
      </c>
      <c r="J689" s="173" t="s">
        <v>5916</v>
      </c>
      <c r="K689" t="s">
        <v>5334</v>
      </c>
      <c r="L689" s="171">
        <v>1</v>
      </c>
      <c r="M689" s="179">
        <v>3</v>
      </c>
      <c r="N689" s="169" t="s">
        <v>5248</v>
      </c>
    </row>
    <row r="690" spans="1:14">
      <c r="A690" s="23" t="s">
        <v>208</v>
      </c>
      <c r="B690" t="s">
        <v>3413</v>
      </c>
      <c r="C690" s="173" t="s">
        <v>4145</v>
      </c>
      <c r="D690" t="s">
        <v>3414</v>
      </c>
      <c r="E690" s="171">
        <v>1</v>
      </c>
      <c r="F690" s="179">
        <v>4</v>
      </c>
      <c r="G690" s="182" t="s">
        <v>2148</v>
      </c>
      <c r="H690" s="23" t="s">
        <v>208</v>
      </c>
      <c r="I690" t="s">
        <v>5341</v>
      </c>
      <c r="J690" s="173" t="s">
        <v>3995</v>
      </c>
      <c r="K690" t="s">
        <v>5426</v>
      </c>
      <c r="L690" s="171">
        <v>1</v>
      </c>
      <c r="M690" s="179">
        <v>3</v>
      </c>
      <c r="N690" s="169" t="s">
        <v>5342</v>
      </c>
    </row>
    <row r="691" spans="1:14">
      <c r="A691" s="23" t="s">
        <v>208</v>
      </c>
      <c r="B691" t="s">
        <v>3415</v>
      </c>
      <c r="C691" s="173" t="s">
        <v>3967</v>
      </c>
      <c r="D691" t="s">
        <v>3417</v>
      </c>
      <c r="E691" s="171">
        <v>1</v>
      </c>
      <c r="F691" s="179">
        <v>4</v>
      </c>
      <c r="G691" s="182" t="s">
        <v>3416</v>
      </c>
      <c r="H691" s="23" t="s">
        <v>208</v>
      </c>
      <c r="I691" t="s">
        <v>5387</v>
      </c>
      <c r="J691" s="173" t="s">
        <v>5868</v>
      </c>
      <c r="K691" t="s">
        <v>5389</v>
      </c>
      <c r="L691" s="171">
        <v>1</v>
      </c>
      <c r="M691" s="179">
        <v>3</v>
      </c>
      <c r="N691" s="169" t="s">
        <v>5388</v>
      </c>
    </row>
    <row r="692" spans="1:14">
      <c r="A692" s="23" t="s">
        <v>208</v>
      </c>
      <c r="B692" t="s">
        <v>3418</v>
      </c>
      <c r="C692" s="173" t="s">
        <v>3968</v>
      </c>
      <c r="D692" t="s">
        <v>3420</v>
      </c>
      <c r="E692" s="171">
        <v>1</v>
      </c>
      <c r="F692" s="179">
        <v>4</v>
      </c>
      <c r="G692" s="182" t="s">
        <v>3419</v>
      </c>
      <c r="H692" s="23" t="s">
        <v>208</v>
      </c>
      <c r="I692" t="s">
        <v>5390</v>
      </c>
      <c r="J692" s="173" t="s">
        <v>3810</v>
      </c>
      <c r="K692" t="s">
        <v>5391</v>
      </c>
      <c r="L692" s="171">
        <v>1</v>
      </c>
      <c r="M692" s="179">
        <v>3</v>
      </c>
      <c r="N692" s="169" t="s">
        <v>4351</v>
      </c>
    </row>
    <row r="693" spans="1:14">
      <c r="A693" s="23" t="s">
        <v>208</v>
      </c>
      <c r="B693" t="s">
        <v>3423</v>
      </c>
      <c r="C693" s="173" t="s">
        <v>3970</v>
      </c>
      <c r="D693" t="s">
        <v>3424</v>
      </c>
      <c r="E693" s="171">
        <v>1</v>
      </c>
      <c r="F693" s="179">
        <v>4</v>
      </c>
      <c r="G693" s="182" t="s">
        <v>2305</v>
      </c>
      <c r="H693" s="23" t="s">
        <v>208</v>
      </c>
      <c r="I693" t="s">
        <v>5400</v>
      </c>
      <c r="J693" s="173" t="s">
        <v>4008</v>
      </c>
      <c r="K693" t="s">
        <v>5401</v>
      </c>
      <c r="L693" s="171">
        <v>1</v>
      </c>
      <c r="M693" s="179">
        <v>3</v>
      </c>
      <c r="N693" s="169" t="s">
        <v>4259</v>
      </c>
    </row>
    <row r="694" spans="1:14">
      <c r="A694" s="23" t="s">
        <v>208</v>
      </c>
      <c r="B694" t="s">
        <v>3425</v>
      </c>
      <c r="C694" s="173" t="s">
        <v>3918</v>
      </c>
      <c r="D694" t="s">
        <v>2158</v>
      </c>
      <c r="E694" s="171">
        <v>1</v>
      </c>
      <c r="F694" s="179">
        <v>4</v>
      </c>
      <c r="G694" s="182" t="s">
        <v>2252</v>
      </c>
      <c r="H694" s="23" t="s">
        <v>208</v>
      </c>
      <c r="I694" t="s">
        <v>5403</v>
      </c>
      <c r="J694" s="173" t="s">
        <v>5929</v>
      </c>
      <c r="K694" t="s">
        <v>5404</v>
      </c>
      <c r="L694" s="171">
        <v>1</v>
      </c>
      <c r="M694" s="179">
        <v>3</v>
      </c>
      <c r="N694" s="169" t="s">
        <v>4259</v>
      </c>
    </row>
    <row r="695" spans="1:14">
      <c r="A695" s="23" t="s">
        <v>208</v>
      </c>
      <c r="B695" t="s">
        <v>3426</v>
      </c>
      <c r="C695" s="173" t="s">
        <v>3765</v>
      </c>
      <c r="D695" t="s">
        <v>3427</v>
      </c>
      <c r="E695" s="171">
        <v>1</v>
      </c>
      <c r="F695" s="179">
        <v>4</v>
      </c>
      <c r="G695" s="182" t="s">
        <v>2252</v>
      </c>
      <c r="H695" s="23" t="s">
        <v>208</v>
      </c>
      <c r="I695" t="s">
        <v>5326</v>
      </c>
      <c r="J695" s="173" t="s">
        <v>3702</v>
      </c>
      <c r="K695" t="s">
        <v>5327</v>
      </c>
      <c r="L695" s="171">
        <v>1</v>
      </c>
      <c r="M695" s="179">
        <v>3</v>
      </c>
      <c r="N695" s="169" t="s">
        <v>4259</v>
      </c>
    </row>
    <row r="696" spans="1:14">
      <c r="A696" s="23" t="s">
        <v>208</v>
      </c>
      <c r="B696" t="s">
        <v>3375</v>
      </c>
      <c r="C696" s="173" t="s">
        <v>3955</v>
      </c>
      <c r="D696" t="s">
        <v>3376</v>
      </c>
      <c r="E696" s="171">
        <v>1</v>
      </c>
      <c r="F696" s="179">
        <v>4</v>
      </c>
      <c r="G696" s="182" t="s">
        <v>2252</v>
      </c>
      <c r="H696" s="23" t="s">
        <v>208</v>
      </c>
      <c r="I696" t="s">
        <v>5352</v>
      </c>
      <c r="J696" s="173" t="s">
        <v>5785</v>
      </c>
      <c r="K696" t="s">
        <v>5354</v>
      </c>
      <c r="L696" s="171">
        <v>1</v>
      </c>
      <c r="M696" s="179">
        <v>3</v>
      </c>
      <c r="N696" s="194" t="s">
        <v>5353</v>
      </c>
    </row>
    <row r="697" spans="1:14">
      <c r="A697" s="23" t="s">
        <v>208</v>
      </c>
      <c r="B697" t="s">
        <v>3428</v>
      </c>
      <c r="C697" s="173" t="s">
        <v>3971</v>
      </c>
      <c r="D697" t="s">
        <v>3429</v>
      </c>
      <c r="E697" s="171">
        <v>1</v>
      </c>
      <c r="F697" s="179">
        <v>4</v>
      </c>
      <c r="G697" s="182" t="s">
        <v>2252</v>
      </c>
      <c r="H697" s="23" t="s">
        <v>208</v>
      </c>
      <c r="I697" t="s">
        <v>5435</v>
      </c>
      <c r="J697" s="173" t="s">
        <v>3927</v>
      </c>
      <c r="K697" t="s">
        <v>5437</v>
      </c>
      <c r="L697" s="171">
        <v>1</v>
      </c>
      <c r="M697" s="179">
        <v>3</v>
      </c>
      <c r="N697" s="194" t="s">
        <v>5436</v>
      </c>
    </row>
    <row r="698" spans="1:14">
      <c r="A698" s="23" t="s">
        <v>208</v>
      </c>
      <c r="B698" t="s">
        <v>3430</v>
      </c>
      <c r="C698" s="173" t="s">
        <v>3898</v>
      </c>
      <c r="D698" t="s">
        <v>3429</v>
      </c>
      <c r="E698" s="171">
        <v>1</v>
      </c>
      <c r="F698" s="179">
        <v>4</v>
      </c>
      <c r="G698" s="182" t="s">
        <v>2252</v>
      </c>
      <c r="H698" s="23" t="s">
        <v>208</v>
      </c>
      <c r="I698" t="s">
        <v>5349</v>
      </c>
      <c r="J698" s="173" t="s">
        <v>5918</v>
      </c>
      <c r="K698" t="s">
        <v>5351</v>
      </c>
      <c r="L698" s="171">
        <v>1</v>
      </c>
      <c r="M698" s="179">
        <v>4</v>
      </c>
      <c r="N698" s="194" t="s">
        <v>5350</v>
      </c>
    </row>
    <row r="699" spans="1:14">
      <c r="A699" s="23" t="s">
        <v>208</v>
      </c>
      <c r="B699" s="197" t="s">
        <v>3431</v>
      </c>
      <c r="C699" s="198" t="s">
        <v>4146</v>
      </c>
      <c r="D699" s="197" t="s">
        <v>3433</v>
      </c>
      <c r="E699" s="199">
        <v>1</v>
      </c>
      <c r="F699" s="200">
        <v>4</v>
      </c>
      <c r="G699" s="201" t="s">
        <v>3432</v>
      </c>
      <c r="H699" s="23" t="s">
        <v>208</v>
      </c>
      <c r="I699" t="s">
        <v>5433</v>
      </c>
      <c r="J699" s="173" t="s">
        <v>3989</v>
      </c>
      <c r="K699" t="s">
        <v>5434</v>
      </c>
      <c r="L699" s="171">
        <v>1</v>
      </c>
      <c r="M699" s="179">
        <v>4</v>
      </c>
      <c r="N699" s="194" t="s">
        <v>5350</v>
      </c>
    </row>
    <row r="700" spans="1:14">
      <c r="A700" s="23" t="s">
        <v>996</v>
      </c>
      <c r="B700" t="s">
        <v>3457</v>
      </c>
      <c r="C700" s="173" t="s">
        <v>3977</v>
      </c>
      <c r="D700" t="s">
        <v>3458</v>
      </c>
      <c r="E700" s="171">
        <v>1</v>
      </c>
      <c r="F700" s="179">
        <v>1</v>
      </c>
      <c r="G700" s="369" t="s">
        <v>3453</v>
      </c>
      <c r="H700" s="23" t="s">
        <v>208</v>
      </c>
      <c r="I700" t="s">
        <v>5355</v>
      </c>
      <c r="J700" s="173" t="s">
        <v>5919</v>
      </c>
      <c r="K700" t="s">
        <v>5357</v>
      </c>
      <c r="L700" s="171">
        <v>1</v>
      </c>
      <c r="M700" s="179">
        <v>4</v>
      </c>
      <c r="N700" s="194" t="s">
        <v>5356</v>
      </c>
    </row>
    <row r="701" spans="1:14">
      <c r="A701" s="23" t="s">
        <v>996</v>
      </c>
      <c r="B701" t="s">
        <v>3475</v>
      </c>
      <c r="C701" s="173" t="s">
        <v>3979</v>
      </c>
      <c r="D701" t="s">
        <v>3476</v>
      </c>
      <c r="E701" s="171">
        <v>1</v>
      </c>
      <c r="F701" s="179">
        <v>1</v>
      </c>
      <c r="G701" s="369" t="s">
        <v>3473</v>
      </c>
      <c r="H701" s="23" t="s">
        <v>208</v>
      </c>
      <c r="I701" t="s">
        <v>5355</v>
      </c>
      <c r="J701" s="173" t="s">
        <v>5919</v>
      </c>
      <c r="K701" t="s">
        <v>5358</v>
      </c>
      <c r="L701" s="171">
        <v>1</v>
      </c>
      <c r="M701" s="179">
        <v>4</v>
      </c>
      <c r="N701" s="194" t="s">
        <v>5356</v>
      </c>
    </row>
    <row r="702" spans="1:14">
      <c r="A702" s="23" t="s">
        <v>996</v>
      </c>
      <c r="B702" t="s">
        <v>3480</v>
      </c>
      <c r="C702" s="173" t="s">
        <v>3981</v>
      </c>
      <c r="D702" t="s">
        <v>3482</v>
      </c>
      <c r="E702" s="171">
        <v>1</v>
      </c>
      <c r="F702" s="179">
        <v>1</v>
      </c>
      <c r="G702" s="369" t="s">
        <v>3481</v>
      </c>
      <c r="H702" s="23" t="s">
        <v>208</v>
      </c>
      <c r="I702" t="s">
        <v>5359</v>
      </c>
      <c r="J702" s="173" t="s">
        <v>3956</v>
      </c>
      <c r="K702" t="s">
        <v>5361</v>
      </c>
      <c r="L702" s="171">
        <v>1</v>
      </c>
      <c r="M702" s="179">
        <v>4</v>
      </c>
      <c r="N702" s="194" t="s">
        <v>5360</v>
      </c>
    </row>
    <row r="703" spans="1:14">
      <c r="A703" s="23" t="s">
        <v>996</v>
      </c>
      <c r="B703" t="s">
        <v>3483</v>
      </c>
      <c r="C703" s="173" t="s">
        <v>3755</v>
      </c>
      <c r="D703" t="s">
        <v>3484</v>
      </c>
      <c r="E703" s="171">
        <v>1</v>
      </c>
      <c r="F703" s="179">
        <v>1</v>
      </c>
      <c r="G703" s="369" t="s">
        <v>3481</v>
      </c>
      <c r="H703" s="23" t="s">
        <v>208</v>
      </c>
      <c r="I703" t="s">
        <v>5362</v>
      </c>
      <c r="J703" s="173" t="s">
        <v>5920</v>
      </c>
      <c r="K703" t="s">
        <v>5363</v>
      </c>
      <c r="L703" s="171">
        <v>1</v>
      </c>
      <c r="M703" s="179">
        <v>4</v>
      </c>
      <c r="N703" s="194" t="s">
        <v>5360</v>
      </c>
    </row>
    <row r="704" spans="1:14">
      <c r="A704" s="23" t="s">
        <v>996</v>
      </c>
      <c r="B704" t="s">
        <v>3465</v>
      </c>
      <c r="C704" s="173" t="s">
        <v>3877</v>
      </c>
      <c r="D704" t="s">
        <v>3467</v>
      </c>
      <c r="E704" s="171">
        <v>1</v>
      </c>
      <c r="F704" s="179">
        <v>2</v>
      </c>
      <c r="G704" s="369" t="s">
        <v>3466</v>
      </c>
      <c r="H704" s="23" t="s">
        <v>208</v>
      </c>
      <c r="I704" t="s">
        <v>5364</v>
      </c>
      <c r="J704" s="173" t="s">
        <v>5921</v>
      </c>
      <c r="K704" t="s">
        <v>5365</v>
      </c>
      <c r="L704" s="171">
        <v>1</v>
      </c>
      <c r="M704" s="179">
        <v>4</v>
      </c>
      <c r="N704" s="194" t="s">
        <v>5215</v>
      </c>
    </row>
    <row r="705" spans="1:14">
      <c r="A705" s="23" t="s">
        <v>996</v>
      </c>
      <c r="B705" t="s">
        <v>3470</v>
      </c>
      <c r="C705" s="173" t="s">
        <v>3851</v>
      </c>
      <c r="D705" t="s">
        <v>3471</v>
      </c>
      <c r="E705" s="171">
        <v>1</v>
      </c>
      <c r="F705" s="179">
        <v>2</v>
      </c>
      <c r="G705" s="369" t="s">
        <v>3466</v>
      </c>
      <c r="H705" s="23" t="s">
        <v>208</v>
      </c>
      <c r="I705" t="s">
        <v>5214</v>
      </c>
      <c r="J705" s="173" t="s">
        <v>5894</v>
      </c>
      <c r="K705" t="s">
        <v>5366</v>
      </c>
      <c r="L705" s="171">
        <v>1</v>
      </c>
      <c r="M705" s="179">
        <v>4</v>
      </c>
      <c r="N705" s="194" t="s">
        <v>5215</v>
      </c>
    </row>
    <row r="706" spans="1:14">
      <c r="A706" s="23" t="s">
        <v>996</v>
      </c>
      <c r="B706" t="s">
        <v>3485</v>
      </c>
      <c r="C706" s="173" t="s">
        <v>3764</v>
      </c>
      <c r="D706" t="s">
        <v>3486</v>
      </c>
      <c r="E706" s="171">
        <v>1</v>
      </c>
      <c r="F706" s="179">
        <v>2</v>
      </c>
      <c r="G706" s="369" t="s">
        <v>3481</v>
      </c>
      <c r="H706" s="23" t="s">
        <v>208</v>
      </c>
      <c r="I706" t="s">
        <v>5367</v>
      </c>
      <c r="J706" s="173" t="s">
        <v>3835</v>
      </c>
      <c r="K706" t="s">
        <v>5368</v>
      </c>
      <c r="L706" s="171">
        <v>1</v>
      </c>
      <c r="M706" s="179">
        <v>4</v>
      </c>
      <c r="N706" s="194" t="s">
        <v>5215</v>
      </c>
    </row>
    <row r="707" spans="1:14">
      <c r="A707" s="23" t="s">
        <v>996</v>
      </c>
      <c r="B707" t="s">
        <v>3472</v>
      </c>
      <c r="C707" s="173" t="s">
        <v>3746</v>
      </c>
      <c r="D707" t="s">
        <v>3474</v>
      </c>
      <c r="E707" s="171">
        <v>1</v>
      </c>
      <c r="F707" s="179">
        <v>2.5</v>
      </c>
      <c r="G707" s="369" t="s">
        <v>3473</v>
      </c>
      <c r="H707" s="23" t="s">
        <v>208</v>
      </c>
      <c r="I707" t="s">
        <v>5369</v>
      </c>
      <c r="J707" s="173" t="s">
        <v>3837</v>
      </c>
      <c r="K707" t="s">
        <v>5370</v>
      </c>
      <c r="L707" s="171">
        <v>1</v>
      </c>
      <c r="M707" s="179">
        <v>4</v>
      </c>
      <c r="N707" s="194" t="s">
        <v>5215</v>
      </c>
    </row>
    <row r="708" spans="1:14">
      <c r="A708" s="23" t="s">
        <v>996</v>
      </c>
      <c r="B708" t="s">
        <v>3452</v>
      </c>
      <c r="C708" s="173" t="s">
        <v>3976</v>
      </c>
      <c r="D708" t="s">
        <v>3454</v>
      </c>
      <c r="E708" s="171">
        <v>1</v>
      </c>
      <c r="F708" s="179">
        <v>3</v>
      </c>
      <c r="G708" s="369" t="s">
        <v>3453</v>
      </c>
      <c r="H708" s="23" t="s">
        <v>208</v>
      </c>
      <c r="I708" t="s">
        <v>5371</v>
      </c>
      <c r="J708" s="173" t="s">
        <v>5922</v>
      </c>
      <c r="K708" t="s">
        <v>5366</v>
      </c>
      <c r="L708" s="171">
        <v>1</v>
      </c>
      <c r="M708" s="179">
        <v>4</v>
      </c>
      <c r="N708" s="194" t="s">
        <v>5372</v>
      </c>
    </row>
    <row r="709" spans="1:14">
      <c r="A709" s="23" t="s">
        <v>996</v>
      </c>
      <c r="B709" t="s">
        <v>3455</v>
      </c>
      <c r="C709" s="173" t="s">
        <v>3974</v>
      </c>
      <c r="D709" t="s">
        <v>3456</v>
      </c>
      <c r="E709" s="171">
        <v>1</v>
      </c>
      <c r="F709" s="179">
        <v>3</v>
      </c>
      <c r="G709" s="369" t="s">
        <v>3453</v>
      </c>
      <c r="H709" s="23" t="s">
        <v>208</v>
      </c>
      <c r="I709" t="s">
        <v>5413</v>
      </c>
      <c r="J709" s="173" t="s">
        <v>4006</v>
      </c>
      <c r="K709" t="s">
        <v>5414</v>
      </c>
      <c r="L709" s="171">
        <v>1</v>
      </c>
      <c r="M709" s="179">
        <v>3.5</v>
      </c>
      <c r="N709" s="169" t="s">
        <v>5411</v>
      </c>
    </row>
    <row r="710" spans="1:14">
      <c r="A710" s="23" t="s">
        <v>996</v>
      </c>
      <c r="B710" t="s">
        <v>3461</v>
      </c>
      <c r="C710" s="173" t="s">
        <v>4147</v>
      </c>
      <c r="D710" t="s">
        <v>3462</v>
      </c>
      <c r="E710" s="171">
        <v>1</v>
      </c>
      <c r="F710" s="179">
        <v>3</v>
      </c>
      <c r="G710" s="369" t="s">
        <v>3460</v>
      </c>
      <c r="H710" s="23" t="s">
        <v>208</v>
      </c>
      <c r="I710" t="s">
        <v>5415</v>
      </c>
      <c r="J710" s="173" t="s">
        <v>3849</v>
      </c>
      <c r="K710" t="s">
        <v>5416</v>
      </c>
      <c r="L710" s="171">
        <v>1</v>
      </c>
      <c r="M710" s="179">
        <v>3.5</v>
      </c>
      <c r="N710" s="169" t="s">
        <v>5411</v>
      </c>
    </row>
    <row r="711" spans="1:14">
      <c r="A711" s="23" t="s">
        <v>996</v>
      </c>
      <c r="B711" t="s">
        <v>3463</v>
      </c>
      <c r="C711" s="173" t="s">
        <v>3775</v>
      </c>
      <c r="D711" t="s">
        <v>3464</v>
      </c>
      <c r="E711" s="171">
        <v>1</v>
      </c>
      <c r="F711" s="179">
        <v>3</v>
      </c>
      <c r="G711" s="369" t="s">
        <v>3460</v>
      </c>
      <c r="H711" s="23" t="s">
        <v>208</v>
      </c>
      <c r="I711" t="s">
        <v>5422</v>
      </c>
      <c r="J711" s="173" t="s">
        <v>3962</v>
      </c>
      <c r="K711" t="s">
        <v>5423</v>
      </c>
      <c r="L711" s="171">
        <v>1</v>
      </c>
      <c r="M711" s="179">
        <v>3.5</v>
      </c>
      <c r="N711" s="169" t="s">
        <v>3398</v>
      </c>
    </row>
    <row r="712" spans="1:14">
      <c r="A712" s="23" t="s">
        <v>996</v>
      </c>
      <c r="B712" t="s">
        <v>3477</v>
      </c>
      <c r="C712" s="173" t="s">
        <v>3980</v>
      </c>
      <c r="D712" t="s">
        <v>3479</v>
      </c>
      <c r="E712" s="171">
        <v>1</v>
      </c>
      <c r="F712" s="179">
        <v>3</v>
      </c>
      <c r="G712" s="369" t="s">
        <v>3478</v>
      </c>
      <c r="H712" s="23" t="s">
        <v>208</v>
      </c>
      <c r="I712" t="s">
        <v>5424</v>
      </c>
      <c r="J712" s="173" t="s">
        <v>5738</v>
      </c>
      <c r="K712" t="s">
        <v>5425</v>
      </c>
      <c r="L712" s="171">
        <v>1</v>
      </c>
      <c r="M712" s="179">
        <v>3.5</v>
      </c>
      <c r="N712" s="169" t="s">
        <v>3398</v>
      </c>
    </row>
    <row r="713" spans="1:14">
      <c r="A713" s="23" t="s">
        <v>996</v>
      </c>
      <c r="B713" t="s">
        <v>3459</v>
      </c>
      <c r="C713" s="173" t="s">
        <v>3978</v>
      </c>
      <c r="D713" t="s">
        <v>3456</v>
      </c>
      <c r="E713" s="171">
        <v>1</v>
      </c>
      <c r="F713" s="179">
        <v>3.5</v>
      </c>
      <c r="G713" s="369" t="s">
        <v>3460</v>
      </c>
      <c r="H713" s="23" t="s">
        <v>208</v>
      </c>
      <c r="I713" t="s">
        <v>5338</v>
      </c>
      <c r="J713" s="173" t="s">
        <v>3847</v>
      </c>
      <c r="K713" t="s">
        <v>5340</v>
      </c>
      <c r="L713" s="171">
        <v>1</v>
      </c>
      <c r="M713" s="179">
        <v>3.5</v>
      </c>
      <c r="N713" s="169" t="s">
        <v>5339</v>
      </c>
    </row>
    <row r="714" spans="1:14">
      <c r="A714" s="23" t="s">
        <v>996</v>
      </c>
      <c r="B714" t="s">
        <v>3468</v>
      </c>
      <c r="C714" s="173" t="s">
        <v>3944</v>
      </c>
      <c r="D714" t="s">
        <v>3469</v>
      </c>
      <c r="E714" s="171">
        <v>1</v>
      </c>
      <c r="F714" s="179">
        <v>3.5</v>
      </c>
      <c r="G714" s="369" t="s">
        <v>3466</v>
      </c>
      <c r="H714" s="23" t="s">
        <v>208</v>
      </c>
      <c r="I714" t="s">
        <v>5429</v>
      </c>
      <c r="J714" s="173" t="s">
        <v>3965</v>
      </c>
      <c r="K714" t="s">
        <v>5430</v>
      </c>
      <c r="L714" s="171">
        <v>-1</v>
      </c>
      <c r="M714" s="179">
        <v>3.5</v>
      </c>
      <c r="N714" s="169" t="s">
        <v>3328</v>
      </c>
    </row>
    <row r="715" spans="1:14">
      <c r="A715" s="23" t="s">
        <v>996</v>
      </c>
      <c r="B715" t="s">
        <v>3495</v>
      </c>
      <c r="C715" s="173" t="s">
        <v>3983</v>
      </c>
      <c r="D715" t="s">
        <v>3497</v>
      </c>
      <c r="E715" s="171">
        <v>1</v>
      </c>
      <c r="F715" s="179">
        <v>2</v>
      </c>
      <c r="G715" s="183" t="s">
        <v>3496</v>
      </c>
      <c r="H715" s="23" t="s">
        <v>208</v>
      </c>
      <c r="I715" t="s">
        <v>5438</v>
      </c>
      <c r="J715" s="173" t="s">
        <v>5932</v>
      </c>
      <c r="K715" t="s">
        <v>5440</v>
      </c>
      <c r="L715" s="171">
        <v>1</v>
      </c>
      <c r="M715" s="179">
        <v>3.5</v>
      </c>
      <c r="N715" s="169" t="s">
        <v>5439</v>
      </c>
    </row>
    <row r="716" spans="1:14">
      <c r="A716" s="23" t="s">
        <v>996</v>
      </c>
      <c r="B716" t="s">
        <v>3498</v>
      </c>
      <c r="C716" s="173" t="s">
        <v>3984</v>
      </c>
      <c r="D716" t="s">
        <v>3499</v>
      </c>
      <c r="E716" s="171">
        <v>-1</v>
      </c>
      <c r="F716" s="179">
        <v>3.5</v>
      </c>
      <c r="G716" s="182" t="s">
        <v>2148</v>
      </c>
      <c r="H716" s="23" t="s">
        <v>208</v>
      </c>
      <c r="I716" t="s">
        <v>5444</v>
      </c>
      <c r="J716" s="173" t="s">
        <v>5934</v>
      </c>
      <c r="K716" t="s">
        <v>5445</v>
      </c>
      <c r="L716" s="171">
        <v>-1</v>
      </c>
      <c r="M716" s="179">
        <v>3.5</v>
      </c>
      <c r="N716" s="169" t="s">
        <v>4722</v>
      </c>
    </row>
    <row r="717" spans="1:14">
      <c r="A717" s="23" t="s">
        <v>996</v>
      </c>
      <c r="B717" t="s">
        <v>3487</v>
      </c>
      <c r="C717" s="173" t="s">
        <v>3771</v>
      </c>
      <c r="D717" t="s">
        <v>3488</v>
      </c>
      <c r="E717" s="171">
        <v>1</v>
      </c>
      <c r="F717" s="179">
        <v>3.5</v>
      </c>
      <c r="G717" s="182" t="s">
        <v>2670</v>
      </c>
      <c r="H717" s="23" t="s">
        <v>208</v>
      </c>
      <c r="I717" t="s">
        <v>5409</v>
      </c>
      <c r="J717" s="173" t="s">
        <v>3808</v>
      </c>
      <c r="K717" t="s">
        <v>5396</v>
      </c>
      <c r="L717" s="171">
        <v>1</v>
      </c>
      <c r="M717" s="179">
        <v>4</v>
      </c>
      <c r="N717" s="169" t="s">
        <v>4185</v>
      </c>
    </row>
    <row r="718" spans="1:14">
      <c r="A718" s="23" t="s">
        <v>996</v>
      </c>
      <c r="B718" t="s">
        <v>3434</v>
      </c>
      <c r="C718" s="173" t="s">
        <v>3972</v>
      </c>
      <c r="D718" t="s">
        <v>3436</v>
      </c>
      <c r="E718" s="171">
        <v>1</v>
      </c>
      <c r="F718" s="179">
        <v>4</v>
      </c>
      <c r="G718" s="182" t="s">
        <v>3435</v>
      </c>
      <c r="H718" s="23" t="s">
        <v>208</v>
      </c>
      <c r="I718" t="s">
        <v>5410</v>
      </c>
      <c r="J718" s="173" t="s">
        <v>5750</v>
      </c>
      <c r="K718" t="s">
        <v>5412</v>
      </c>
      <c r="L718" s="171">
        <v>1</v>
      </c>
      <c r="M718" s="179">
        <v>4</v>
      </c>
      <c r="N718" s="169" t="s">
        <v>5411</v>
      </c>
    </row>
    <row r="719" spans="1:14">
      <c r="A719" s="23" t="s">
        <v>996</v>
      </c>
      <c r="B719" t="s">
        <v>3437</v>
      </c>
      <c r="C719" s="173" t="s">
        <v>3973</v>
      </c>
      <c r="D719" t="s">
        <v>3439</v>
      </c>
      <c r="E719" s="171">
        <v>1</v>
      </c>
      <c r="F719" s="179">
        <v>4</v>
      </c>
      <c r="G719" s="182" t="s">
        <v>3438</v>
      </c>
      <c r="H719" s="23" t="s">
        <v>208</v>
      </c>
      <c r="I719" t="s">
        <v>5417</v>
      </c>
      <c r="J719" s="173" t="s">
        <v>3707</v>
      </c>
      <c r="K719" t="s">
        <v>5418</v>
      </c>
      <c r="L719" s="171">
        <v>1</v>
      </c>
      <c r="M719" s="179">
        <v>4</v>
      </c>
      <c r="N719" s="169" t="s">
        <v>5248</v>
      </c>
    </row>
    <row r="720" spans="1:14">
      <c r="A720" s="23" t="s">
        <v>996</v>
      </c>
      <c r="B720" t="s">
        <v>3440</v>
      </c>
      <c r="C720" s="173" t="s">
        <v>3974</v>
      </c>
      <c r="D720" t="s">
        <v>3442</v>
      </c>
      <c r="E720" s="171">
        <v>1</v>
      </c>
      <c r="F720" s="179">
        <v>4</v>
      </c>
      <c r="G720" s="182" t="s">
        <v>3441</v>
      </c>
      <c r="H720" s="23" t="s">
        <v>208</v>
      </c>
      <c r="I720" t="s">
        <v>5419</v>
      </c>
      <c r="J720" s="173" t="s">
        <v>5777</v>
      </c>
      <c r="K720" t="s">
        <v>5418</v>
      </c>
      <c r="L720" s="171">
        <v>1</v>
      </c>
      <c r="M720" s="179">
        <v>4</v>
      </c>
      <c r="N720" s="169" t="s">
        <v>5248</v>
      </c>
    </row>
    <row r="721" spans="1:14">
      <c r="A721" s="23" t="s">
        <v>996</v>
      </c>
      <c r="B721" t="s">
        <v>3443</v>
      </c>
      <c r="C721" s="173" t="s">
        <v>4074</v>
      </c>
      <c r="D721" t="s">
        <v>3445</v>
      </c>
      <c r="E721" s="171">
        <v>1</v>
      </c>
      <c r="F721" s="179">
        <v>4</v>
      </c>
      <c r="G721" s="182" t="s">
        <v>3444</v>
      </c>
      <c r="H721" s="23" t="s">
        <v>208</v>
      </c>
      <c r="I721" t="s">
        <v>5420</v>
      </c>
      <c r="J721" s="173" t="s">
        <v>5834</v>
      </c>
      <c r="K721" t="s">
        <v>5421</v>
      </c>
      <c r="L721" s="171">
        <v>1</v>
      </c>
      <c r="M721" s="179">
        <v>4</v>
      </c>
      <c r="N721" s="169" t="s">
        <v>2418</v>
      </c>
    </row>
    <row r="722" spans="1:14">
      <c r="A722" s="23" t="s">
        <v>996</v>
      </c>
      <c r="B722" t="s">
        <v>3446</v>
      </c>
      <c r="C722" s="173" t="s">
        <v>4047</v>
      </c>
      <c r="D722" t="s">
        <v>3447</v>
      </c>
      <c r="E722" s="171">
        <v>1</v>
      </c>
      <c r="F722" s="179">
        <v>4</v>
      </c>
      <c r="G722" s="182" t="s">
        <v>3444</v>
      </c>
      <c r="H722" s="23" t="s">
        <v>208</v>
      </c>
      <c r="I722" t="s">
        <v>5427</v>
      </c>
      <c r="J722" s="173" t="s">
        <v>3781</v>
      </c>
      <c r="K722" t="s">
        <v>5428</v>
      </c>
      <c r="L722" s="171">
        <v>-1</v>
      </c>
      <c r="M722" s="179">
        <v>4</v>
      </c>
      <c r="N722" s="169" t="s">
        <v>4870</v>
      </c>
    </row>
    <row r="723" spans="1:14">
      <c r="A723" s="23" t="s">
        <v>996</v>
      </c>
      <c r="B723" t="s">
        <v>3448</v>
      </c>
      <c r="C723" s="173" t="s">
        <v>3810</v>
      </c>
      <c r="D723" t="s">
        <v>3449</v>
      </c>
      <c r="E723" s="171">
        <v>-1</v>
      </c>
      <c r="F723" s="179">
        <v>4</v>
      </c>
      <c r="G723" s="182" t="s">
        <v>2888</v>
      </c>
      <c r="H723" s="23" t="s">
        <v>208</v>
      </c>
      <c r="I723" t="s">
        <v>5346</v>
      </c>
      <c r="J723" s="173" t="s">
        <v>3943</v>
      </c>
      <c r="K723" t="s">
        <v>5348</v>
      </c>
      <c r="L723" s="171">
        <v>-1</v>
      </c>
      <c r="M723" s="179">
        <v>4</v>
      </c>
      <c r="N723" s="169" t="s">
        <v>5347</v>
      </c>
    </row>
    <row r="724" spans="1:14">
      <c r="A724" s="23" t="s">
        <v>996</v>
      </c>
      <c r="B724" t="s">
        <v>3450</v>
      </c>
      <c r="C724" s="173" t="s">
        <v>3975</v>
      </c>
      <c r="D724" t="s">
        <v>3451</v>
      </c>
      <c r="E724" s="171">
        <v>-1</v>
      </c>
      <c r="F724" s="179">
        <v>4</v>
      </c>
      <c r="G724" s="182" t="s">
        <v>2888</v>
      </c>
      <c r="H724" s="23" t="s">
        <v>208</v>
      </c>
      <c r="I724" t="s">
        <v>5431</v>
      </c>
      <c r="J724" s="173" t="s">
        <v>5931</v>
      </c>
      <c r="K724" t="s">
        <v>5432</v>
      </c>
      <c r="L724" s="171">
        <v>-1</v>
      </c>
      <c r="M724" s="179">
        <v>4</v>
      </c>
      <c r="N724" s="169" t="s">
        <v>3328</v>
      </c>
    </row>
    <row r="725" spans="1:14">
      <c r="A725" s="23" t="s">
        <v>996</v>
      </c>
      <c r="B725" t="s">
        <v>3489</v>
      </c>
      <c r="C725" s="173" t="s">
        <v>4148</v>
      </c>
      <c r="D725" t="s">
        <v>3491</v>
      </c>
      <c r="E725" s="171">
        <v>-1</v>
      </c>
      <c r="F725" s="179">
        <v>4</v>
      </c>
      <c r="G725" s="182" t="s">
        <v>3490</v>
      </c>
      <c r="H725" s="23" t="s">
        <v>208</v>
      </c>
      <c r="I725" t="s">
        <v>5441</v>
      </c>
      <c r="J725" s="173" t="s">
        <v>5933</v>
      </c>
      <c r="K725" t="s">
        <v>5443</v>
      </c>
      <c r="L725" s="171">
        <v>1</v>
      </c>
      <c r="M725" s="179">
        <v>4</v>
      </c>
      <c r="N725" s="169" t="s">
        <v>5442</v>
      </c>
    </row>
    <row r="726" spans="1:14">
      <c r="A726" s="23" t="s">
        <v>996</v>
      </c>
      <c r="B726" t="s">
        <v>3492</v>
      </c>
      <c r="C726" s="173" t="s">
        <v>3982</v>
      </c>
      <c r="D726" t="s">
        <v>3494</v>
      </c>
      <c r="E726" s="171">
        <v>1</v>
      </c>
      <c r="F726" s="179">
        <v>4</v>
      </c>
      <c r="G726" s="182" t="s">
        <v>3493</v>
      </c>
      <c r="H726" s="23" t="s">
        <v>208</v>
      </c>
      <c r="I726" t="s">
        <v>5446</v>
      </c>
      <c r="J726" s="173" t="s">
        <v>3899</v>
      </c>
      <c r="K726" t="s">
        <v>5447</v>
      </c>
      <c r="L726" s="171">
        <v>1</v>
      </c>
      <c r="M726" s="179">
        <v>4</v>
      </c>
      <c r="N726" s="169" t="s">
        <v>4259</v>
      </c>
    </row>
    <row r="727" spans="1:14">
      <c r="A727" s="23" t="s">
        <v>996</v>
      </c>
      <c r="B727" t="s">
        <v>3500</v>
      </c>
      <c r="C727" s="173" t="s">
        <v>3713</v>
      </c>
      <c r="D727" t="s">
        <v>3502</v>
      </c>
      <c r="E727" s="171">
        <v>1</v>
      </c>
      <c r="F727" s="179">
        <v>4</v>
      </c>
      <c r="G727" s="182" t="s">
        <v>3501</v>
      </c>
      <c r="H727" s="23" t="s">
        <v>208</v>
      </c>
      <c r="I727" t="s">
        <v>5448</v>
      </c>
      <c r="J727" s="173" t="s">
        <v>3971</v>
      </c>
      <c r="K727" t="s">
        <v>5449</v>
      </c>
      <c r="L727" s="171">
        <v>1</v>
      </c>
      <c r="M727" s="179">
        <v>4</v>
      </c>
      <c r="N727" s="169" t="s">
        <v>4259</v>
      </c>
    </row>
    <row r="728" spans="1:14">
      <c r="A728" s="23" t="s">
        <v>996</v>
      </c>
      <c r="B728" t="s">
        <v>3503</v>
      </c>
      <c r="C728" s="173" t="s">
        <v>3839</v>
      </c>
      <c r="D728" t="s">
        <v>3504</v>
      </c>
      <c r="E728" s="171">
        <v>-1</v>
      </c>
      <c r="F728" s="179">
        <v>4</v>
      </c>
      <c r="G728" s="182" t="s">
        <v>2252</v>
      </c>
      <c r="H728" s="23" t="s">
        <v>208</v>
      </c>
      <c r="I728" s="204" t="s">
        <v>5450</v>
      </c>
      <c r="J728" s="198" t="s">
        <v>5754</v>
      </c>
      <c r="K728" s="197" t="s">
        <v>5332</v>
      </c>
      <c r="L728" s="199">
        <v>1</v>
      </c>
      <c r="M728" s="200">
        <v>4</v>
      </c>
      <c r="N728" s="220" t="s">
        <v>3432</v>
      </c>
    </row>
    <row r="729" spans="1:14">
      <c r="A729" s="23" t="s">
        <v>996</v>
      </c>
      <c r="B729" s="197" t="s">
        <v>3505</v>
      </c>
      <c r="C729" s="198" t="s">
        <v>3985</v>
      </c>
      <c r="D729" s="197" t="s">
        <v>3506</v>
      </c>
      <c r="E729" s="199">
        <v>1</v>
      </c>
      <c r="F729" s="200">
        <v>4</v>
      </c>
      <c r="G729" s="201" t="s">
        <v>2252</v>
      </c>
      <c r="H729" s="23" t="s">
        <v>996</v>
      </c>
      <c r="I729" t="s">
        <v>5468</v>
      </c>
      <c r="J729" s="173" t="s">
        <v>5938</v>
      </c>
      <c r="K729" t="s">
        <v>5469</v>
      </c>
      <c r="L729" s="171">
        <v>1</v>
      </c>
      <c r="M729" s="179">
        <v>1</v>
      </c>
      <c r="N729" s="375" t="s">
        <v>5466</v>
      </c>
    </row>
    <row r="730" spans="1:14">
      <c r="A730" s="23" t="s">
        <v>236</v>
      </c>
      <c r="B730" t="s">
        <v>3507</v>
      </c>
      <c r="C730" s="173" t="s">
        <v>3986</v>
      </c>
      <c r="D730" t="s">
        <v>3509</v>
      </c>
      <c r="E730" s="171">
        <v>1</v>
      </c>
      <c r="F730" s="179">
        <v>2</v>
      </c>
      <c r="G730" s="182" t="s">
        <v>3508</v>
      </c>
      <c r="H730" s="23" t="s">
        <v>996</v>
      </c>
      <c r="I730" t="s">
        <v>5470</v>
      </c>
      <c r="J730" s="173" t="s">
        <v>5939</v>
      </c>
      <c r="K730" t="s">
        <v>5471</v>
      </c>
      <c r="L730" s="171">
        <v>1</v>
      </c>
      <c r="M730" s="179">
        <v>1</v>
      </c>
      <c r="N730" s="375" t="s">
        <v>5466</v>
      </c>
    </row>
    <row r="731" spans="1:14">
      <c r="A731" s="23" t="s">
        <v>236</v>
      </c>
      <c r="B731" s="197" t="s">
        <v>3510</v>
      </c>
      <c r="C731" s="198" t="s">
        <v>4149</v>
      </c>
      <c r="D731" s="197" t="s">
        <v>3511</v>
      </c>
      <c r="E731" s="199">
        <v>1</v>
      </c>
      <c r="F731" s="200">
        <v>3.5</v>
      </c>
      <c r="G731" s="201" t="s">
        <v>2475</v>
      </c>
      <c r="H731" s="23" t="s">
        <v>996</v>
      </c>
      <c r="I731" t="s">
        <v>5496</v>
      </c>
      <c r="J731" s="173" t="s">
        <v>3709</v>
      </c>
      <c r="K731" t="s">
        <v>5498</v>
      </c>
      <c r="L731" s="171">
        <v>1</v>
      </c>
      <c r="M731" s="179">
        <v>1</v>
      </c>
      <c r="N731" s="375" t="s">
        <v>5497</v>
      </c>
    </row>
    <row r="732" spans="1:14">
      <c r="A732" s="23" t="s">
        <v>1243</v>
      </c>
      <c r="B732" s="212" t="s">
        <v>3507</v>
      </c>
      <c r="C732" s="211" t="s">
        <v>3986</v>
      </c>
      <c r="D732" s="212" t="s">
        <v>3513</v>
      </c>
      <c r="E732" s="213">
        <v>1</v>
      </c>
      <c r="F732" s="214">
        <v>2.5</v>
      </c>
      <c r="G732" s="215" t="s">
        <v>3508</v>
      </c>
      <c r="H732" s="23" t="s">
        <v>996</v>
      </c>
      <c r="I732" t="s">
        <v>5477</v>
      </c>
      <c r="J732" s="173" t="s">
        <v>5940</v>
      </c>
      <c r="K732" t="s">
        <v>4186</v>
      </c>
      <c r="L732" s="171">
        <v>1</v>
      </c>
      <c r="M732" s="179">
        <v>1.5</v>
      </c>
      <c r="N732" s="375" t="s">
        <v>5478</v>
      </c>
    </row>
    <row r="733" spans="1:14">
      <c r="A733" s="23" t="s">
        <v>1243</v>
      </c>
      <c r="B733" s="197" t="s">
        <v>2345</v>
      </c>
      <c r="C733" s="198" t="s">
        <v>4049</v>
      </c>
      <c r="D733" s="197" t="s">
        <v>3512</v>
      </c>
      <c r="E733" s="199">
        <v>-1</v>
      </c>
      <c r="F733" s="200">
        <v>4</v>
      </c>
      <c r="G733" s="201" t="s">
        <v>2346</v>
      </c>
      <c r="H733" s="23" t="s">
        <v>996</v>
      </c>
      <c r="I733" t="s">
        <v>5484</v>
      </c>
      <c r="J733" s="173" t="s">
        <v>3877</v>
      </c>
      <c r="K733" t="s">
        <v>5485</v>
      </c>
      <c r="L733" s="171">
        <v>1</v>
      </c>
      <c r="M733" s="179">
        <v>2</v>
      </c>
      <c r="N733" s="375" t="s">
        <v>5482</v>
      </c>
    </row>
    <row r="734" spans="1:14">
      <c r="A734" s="23" t="s">
        <v>33</v>
      </c>
      <c r="B734" s="207" t="s">
        <v>2455</v>
      </c>
      <c r="C734" s="206" t="s">
        <v>3783</v>
      </c>
      <c r="D734" s="207" t="s">
        <v>3515</v>
      </c>
      <c r="E734" s="208">
        <v>1</v>
      </c>
      <c r="F734" s="209">
        <v>4</v>
      </c>
      <c r="G734" s="374" t="s">
        <v>3514</v>
      </c>
      <c r="H734" s="23" t="s">
        <v>996</v>
      </c>
      <c r="I734" t="s">
        <v>5487</v>
      </c>
      <c r="J734" s="173" t="s">
        <v>3726</v>
      </c>
      <c r="K734" t="s">
        <v>5489</v>
      </c>
      <c r="L734" s="171">
        <v>1</v>
      </c>
      <c r="M734" s="179">
        <v>2</v>
      </c>
      <c r="N734" s="375" t="s">
        <v>5488</v>
      </c>
    </row>
    <row r="735" spans="1:14">
      <c r="A735" s="23" t="s">
        <v>2071</v>
      </c>
      <c r="B735" t="s">
        <v>3507</v>
      </c>
      <c r="C735" s="173" t="s">
        <v>3986</v>
      </c>
      <c r="D735" t="s">
        <v>3509</v>
      </c>
      <c r="E735" s="171">
        <v>1</v>
      </c>
      <c r="F735" s="179">
        <v>3.5</v>
      </c>
      <c r="G735" s="182" t="s">
        <v>3508</v>
      </c>
      <c r="H735" s="23" t="s">
        <v>996</v>
      </c>
      <c r="I735" t="s">
        <v>5499</v>
      </c>
      <c r="J735" s="173" t="s">
        <v>5943</v>
      </c>
      <c r="K735" t="s">
        <v>5500</v>
      </c>
      <c r="L735" s="171">
        <v>1</v>
      </c>
      <c r="M735" s="179">
        <v>2</v>
      </c>
      <c r="N735" s="375" t="s">
        <v>5497</v>
      </c>
    </row>
    <row r="736" spans="1:14">
      <c r="A736" s="23" t="s">
        <v>2071</v>
      </c>
      <c r="B736" s="197" t="s">
        <v>3516</v>
      </c>
      <c r="C736" s="198" t="s">
        <v>3987</v>
      </c>
      <c r="D736" s="197" t="s">
        <v>3517</v>
      </c>
      <c r="E736" s="199">
        <v>-1</v>
      </c>
      <c r="F736" s="200">
        <v>4</v>
      </c>
      <c r="G736" s="201" t="s">
        <v>2252</v>
      </c>
      <c r="H736" s="23" t="s">
        <v>996</v>
      </c>
      <c r="I736" t="s">
        <v>5490</v>
      </c>
      <c r="J736" s="173" t="s">
        <v>3746</v>
      </c>
      <c r="K736" t="s">
        <v>5492</v>
      </c>
      <c r="L736" s="171">
        <v>1</v>
      </c>
      <c r="M736" s="179">
        <v>2.5</v>
      </c>
      <c r="N736" s="375" t="s">
        <v>5491</v>
      </c>
    </row>
    <row r="737" spans="1:14">
      <c r="A737" s="23" t="s">
        <v>34</v>
      </c>
      <c r="B737" t="s">
        <v>3524</v>
      </c>
      <c r="C737" s="173" t="s">
        <v>3966</v>
      </c>
      <c r="D737" t="s">
        <v>3526</v>
      </c>
      <c r="E737" s="171">
        <v>1</v>
      </c>
      <c r="F737" s="179">
        <v>2</v>
      </c>
      <c r="G737" s="182" t="s">
        <v>3525</v>
      </c>
      <c r="H737" s="23" t="s">
        <v>996</v>
      </c>
      <c r="I737" t="s">
        <v>5465</v>
      </c>
      <c r="J737" s="173" t="s">
        <v>5937</v>
      </c>
      <c r="K737" t="s">
        <v>5467</v>
      </c>
      <c r="L737" s="171">
        <v>1</v>
      </c>
      <c r="M737" s="179">
        <v>3</v>
      </c>
      <c r="N737" s="375" t="s">
        <v>5466</v>
      </c>
    </row>
    <row r="738" spans="1:14">
      <c r="A738" s="23" t="s">
        <v>34</v>
      </c>
      <c r="B738" t="s">
        <v>3527</v>
      </c>
      <c r="C738" s="173" t="s">
        <v>3989</v>
      </c>
      <c r="D738" t="s">
        <v>3526</v>
      </c>
      <c r="E738" s="171">
        <v>1</v>
      </c>
      <c r="F738" s="179">
        <v>2.5</v>
      </c>
      <c r="G738" s="182" t="s">
        <v>3525</v>
      </c>
      <c r="H738" s="23" t="s">
        <v>996</v>
      </c>
      <c r="I738" t="s">
        <v>5475</v>
      </c>
      <c r="J738" s="173" t="s">
        <v>3978</v>
      </c>
      <c r="K738" t="s">
        <v>5474</v>
      </c>
      <c r="L738" s="171">
        <v>1</v>
      </c>
      <c r="M738" s="179">
        <v>3</v>
      </c>
      <c r="N738" s="375" t="s">
        <v>5473</v>
      </c>
    </row>
    <row r="739" spans="1:14">
      <c r="A739" s="23" t="s">
        <v>34</v>
      </c>
      <c r="B739" t="s">
        <v>3518</v>
      </c>
      <c r="C739" s="173" t="s">
        <v>3793</v>
      </c>
      <c r="D739" t="s">
        <v>3520</v>
      </c>
      <c r="E739" s="171">
        <v>1</v>
      </c>
      <c r="F739" s="179">
        <v>4</v>
      </c>
      <c r="G739" s="182" t="s">
        <v>3519</v>
      </c>
      <c r="H739" s="23" t="s">
        <v>996</v>
      </c>
      <c r="I739" t="s">
        <v>5479</v>
      </c>
      <c r="J739" s="173" t="s">
        <v>5941</v>
      </c>
      <c r="K739" t="s">
        <v>5480</v>
      </c>
      <c r="L739" s="171">
        <v>1</v>
      </c>
      <c r="M739" s="179">
        <v>3</v>
      </c>
      <c r="N739" s="375" t="s">
        <v>5478</v>
      </c>
    </row>
    <row r="740" spans="1:14">
      <c r="A740" s="23" t="s">
        <v>34</v>
      </c>
      <c r="B740" t="s">
        <v>3521</v>
      </c>
      <c r="C740" s="173" t="s">
        <v>3988</v>
      </c>
      <c r="D740" t="s">
        <v>3523</v>
      </c>
      <c r="E740" s="171">
        <v>-1</v>
      </c>
      <c r="F740" s="179">
        <v>4</v>
      </c>
      <c r="G740" s="182" t="s">
        <v>3522</v>
      </c>
      <c r="H740" s="23" t="s">
        <v>996</v>
      </c>
      <c r="I740" t="s">
        <v>5493</v>
      </c>
      <c r="J740" s="173" t="s">
        <v>3980</v>
      </c>
      <c r="K740" t="s">
        <v>5495</v>
      </c>
      <c r="L740" s="171">
        <v>1</v>
      </c>
      <c r="M740" s="179">
        <v>3</v>
      </c>
      <c r="N740" s="375" t="s">
        <v>5494</v>
      </c>
    </row>
    <row r="741" spans="1:14">
      <c r="A741" s="23" t="s">
        <v>34</v>
      </c>
      <c r="B741" t="s">
        <v>3528</v>
      </c>
      <c r="C741" s="173" t="s">
        <v>4150</v>
      </c>
      <c r="D741" t="s">
        <v>3530</v>
      </c>
      <c r="E741" s="171">
        <v>1</v>
      </c>
      <c r="F741" s="179">
        <v>4</v>
      </c>
      <c r="G741" s="182" t="s">
        <v>3529</v>
      </c>
      <c r="H741" s="23" t="s">
        <v>996</v>
      </c>
      <c r="I741" t="s">
        <v>5472</v>
      </c>
      <c r="J741" s="173" t="s">
        <v>3978</v>
      </c>
      <c r="K741" t="s">
        <v>5474</v>
      </c>
      <c r="L741" s="171">
        <v>1</v>
      </c>
      <c r="M741" s="179">
        <v>3.5</v>
      </c>
      <c r="N741" s="375" t="s">
        <v>5473</v>
      </c>
    </row>
    <row r="742" spans="1:14">
      <c r="A742" s="23" t="s">
        <v>34</v>
      </c>
      <c r="B742" s="197" t="s">
        <v>3531</v>
      </c>
      <c r="C742" s="198" t="s">
        <v>3990</v>
      </c>
      <c r="D742" s="197" t="s">
        <v>3533</v>
      </c>
      <c r="E742" s="199">
        <v>-1</v>
      </c>
      <c r="F742" s="200">
        <v>4</v>
      </c>
      <c r="G742" s="201" t="s">
        <v>3532</v>
      </c>
      <c r="H742" s="23" t="s">
        <v>996</v>
      </c>
      <c r="I742" t="s">
        <v>5476</v>
      </c>
      <c r="J742" s="173" t="s">
        <v>3978</v>
      </c>
      <c r="K742" t="s">
        <v>5474</v>
      </c>
      <c r="L742" s="171">
        <v>1</v>
      </c>
      <c r="M742" s="179">
        <v>3.5</v>
      </c>
      <c r="N742" s="375" t="s">
        <v>5473</v>
      </c>
    </row>
    <row r="743" spans="1:14">
      <c r="A743" s="23" t="s">
        <v>255</v>
      </c>
      <c r="B743" t="s">
        <v>3534</v>
      </c>
      <c r="C743" s="173" t="s">
        <v>4151</v>
      </c>
      <c r="D743" t="s">
        <v>3535</v>
      </c>
      <c r="E743" s="171">
        <v>1</v>
      </c>
      <c r="F743" s="179">
        <v>3.5</v>
      </c>
      <c r="G743" s="182" t="s">
        <v>2264</v>
      </c>
      <c r="H743" s="23" t="s">
        <v>996</v>
      </c>
      <c r="I743" t="s">
        <v>5486</v>
      </c>
      <c r="J743" s="173" t="s">
        <v>5942</v>
      </c>
      <c r="K743" t="s">
        <v>4245</v>
      </c>
      <c r="L743" s="171">
        <v>1</v>
      </c>
      <c r="M743" s="179">
        <v>3.5</v>
      </c>
      <c r="N743" s="375" t="s">
        <v>5482</v>
      </c>
    </row>
    <row r="744" spans="1:14">
      <c r="A744" s="23" t="s">
        <v>255</v>
      </c>
      <c r="B744" s="197" t="s">
        <v>3536</v>
      </c>
      <c r="C744" s="198" t="s">
        <v>3991</v>
      </c>
      <c r="D744" s="197" t="s">
        <v>3538</v>
      </c>
      <c r="E744" s="199">
        <v>-1</v>
      </c>
      <c r="F744" s="200">
        <v>4</v>
      </c>
      <c r="G744" s="201" t="s">
        <v>3537</v>
      </c>
      <c r="H744" s="23" t="s">
        <v>996</v>
      </c>
      <c r="I744" t="s">
        <v>5481</v>
      </c>
      <c r="J744" s="173" t="s">
        <v>3786</v>
      </c>
      <c r="K744" t="s">
        <v>5483</v>
      </c>
      <c r="L744" s="171">
        <v>1</v>
      </c>
      <c r="M744" s="179">
        <v>4</v>
      </c>
      <c r="N744" s="375" t="s">
        <v>5482</v>
      </c>
    </row>
    <row r="745" spans="1:14">
      <c r="A745" s="23" t="s">
        <v>240</v>
      </c>
      <c r="B745" t="s">
        <v>3539</v>
      </c>
      <c r="C745" s="173" t="s">
        <v>3992</v>
      </c>
      <c r="D745" t="s">
        <v>3541</v>
      </c>
      <c r="E745" s="171">
        <v>1</v>
      </c>
      <c r="F745" s="179">
        <v>3</v>
      </c>
      <c r="G745" s="182" t="s">
        <v>3540</v>
      </c>
      <c r="H745" s="23" t="s">
        <v>996</v>
      </c>
      <c r="I745" t="s">
        <v>5501</v>
      </c>
      <c r="J745" s="173" t="s">
        <v>4153</v>
      </c>
      <c r="K745" t="s">
        <v>5503</v>
      </c>
      <c r="L745" s="171">
        <v>1</v>
      </c>
      <c r="M745" s="179">
        <v>4</v>
      </c>
      <c r="N745" s="375" t="s">
        <v>5502</v>
      </c>
    </row>
    <row r="746" spans="1:14">
      <c r="A746" s="23" t="s">
        <v>240</v>
      </c>
      <c r="B746" t="s">
        <v>3542</v>
      </c>
      <c r="C746" s="173" t="s">
        <v>3993</v>
      </c>
      <c r="D746" t="s">
        <v>3544</v>
      </c>
      <c r="E746" s="171">
        <v>1</v>
      </c>
      <c r="F746" s="179">
        <v>3</v>
      </c>
      <c r="G746" s="183" t="s">
        <v>3543</v>
      </c>
      <c r="H746" s="23" t="s">
        <v>996</v>
      </c>
      <c r="I746" t="s">
        <v>5510</v>
      </c>
      <c r="J746" s="173" t="s">
        <v>5751</v>
      </c>
      <c r="K746" t="s">
        <v>5512</v>
      </c>
      <c r="L746" s="171">
        <v>1</v>
      </c>
      <c r="M746" s="179">
        <v>2</v>
      </c>
      <c r="N746" s="194" t="s">
        <v>5511</v>
      </c>
    </row>
    <row r="747" spans="1:14">
      <c r="A747" s="23" t="s">
        <v>240</v>
      </c>
      <c r="B747" t="s">
        <v>3545</v>
      </c>
      <c r="C747" s="173" t="s">
        <v>4096</v>
      </c>
      <c r="D747" t="s">
        <v>3547</v>
      </c>
      <c r="E747" s="171">
        <v>1</v>
      </c>
      <c r="F747" s="179">
        <v>3</v>
      </c>
      <c r="G747" s="183" t="s">
        <v>3546</v>
      </c>
      <c r="H747" s="23" t="s">
        <v>996</v>
      </c>
      <c r="I747" t="s">
        <v>5504</v>
      </c>
      <c r="J747" s="173" t="s">
        <v>5944</v>
      </c>
      <c r="K747" t="s">
        <v>5506</v>
      </c>
      <c r="L747" s="171">
        <v>1</v>
      </c>
      <c r="M747" s="179">
        <v>3.5</v>
      </c>
      <c r="N747" s="169" t="s">
        <v>5505</v>
      </c>
    </row>
    <row r="748" spans="1:14">
      <c r="A748" s="23" t="s">
        <v>240</v>
      </c>
      <c r="B748" t="s">
        <v>3548</v>
      </c>
      <c r="C748" s="173" t="s">
        <v>3981</v>
      </c>
      <c r="D748" t="s">
        <v>3549</v>
      </c>
      <c r="E748" s="171">
        <v>1</v>
      </c>
      <c r="F748" s="179">
        <v>3.5</v>
      </c>
      <c r="G748" s="182" t="s">
        <v>2223</v>
      </c>
      <c r="H748" s="23" t="s">
        <v>996</v>
      </c>
      <c r="I748" t="s">
        <v>5507</v>
      </c>
      <c r="J748" s="173" t="s">
        <v>5944</v>
      </c>
      <c r="K748" t="s">
        <v>5506</v>
      </c>
      <c r="L748" s="171">
        <v>1</v>
      </c>
      <c r="M748" s="179">
        <v>3.5</v>
      </c>
      <c r="N748" s="169" t="s">
        <v>5505</v>
      </c>
    </row>
    <row r="749" spans="1:14">
      <c r="A749" s="23" t="s">
        <v>240</v>
      </c>
      <c r="B749" t="s">
        <v>3550</v>
      </c>
      <c r="C749" s="173" t="s">
        <v>4143</v>
      </c>
      <c r="D749" t="s">
        <v>3552</v>
      </c>
      <c r="E749" s="171">
        <v>1</v>
      </c>
      <c r="F749" s="179">
        <v>4</v>
      </c>
      <c r="G749" s="182" t="s">
        <v>3551</v>
      </c>
      <c r="H749" s="23" t="s">
        <v>996</v>
      </c>
      <c r="I749" t="s">
        <v>5451</v>
      </c>
      <c r="J749" s="173" t="s">
        <v>3927</v>
      </c>
      <c r="K749" t="s">
        <v>5452</v>
      </c>
      <c r="L749" s="171">
        <v>1</v>
      </c>
      <c r="M749" s="179">
        <v>4</v>
      </c>
      <c r="N749" s="169" t="s">
        <v>3441</v>
      </c>
    </row>
    <row r="750" spans="1:14">
      <c r="A750" s="23" t="s">
        <v>240</v>
      </c>
      <c r="B750" t="s">
        <v>3553</v>
      </c>
      <c r="C750" s="173" t="s">
        <v>4152</v>
      </c>
      <c r="D750" t="s">
        <v>3555</v>
      </c>
      <c r="E750" s="171">
        <v>1</v>
      </c>
      <c r="F750" s="179">
        <v>4</v>
      </c>
      <c r="G750" s="182" t="s">
        <v>3554</v>
      </c>
      <c r="H750" s="23" t="s">
        <v>996</v>
      </c>
      <c r="I750" t="s">
        <v>5453</v>
      </c>
      <c r="J750" s="173" t="s">
        <v>4074</v>
      </c>
      <c r="K750" t="s">
        <v>5455</v>
      </c>
      <c r="L750" s="171">
        <v>1</v>
      </c>
      <c r="M750" s="179">
        <v>4</v>
      </c>
      <c r="N750" s="169" t="s">
        <v>5454</v>
      </c>
    </row>
    <row r="751" spans="1:14">
      <c r="A751" s="23" t="s">
        <v>240</v>
      </c>
      <c r="B751" t="s">
        <v>3556</v>
      </c>
      <c r="C751" s="173" t="s">
        <v>3964</v>
      </c>
      <c r="D751" t="s">
        <v>3557</v>
      </c>
      <c r="E751" s="171">
        <v>-1</v>
      </c>
      <c r="F751" s="179">
        <v>4</v>
      </c>
      <c r="G751" s="182" t="s">
        <v>2252</v>
      </c>
      <c r="H751" s="23" t="s">
        <v>996</v>
      </c>
      <c r="I751" t="s">
        <v>5456</v>
      </c>
      <c r="J751" s="173" t="s">
        <v>5935</v>
      </c>
      <c r="K751" t="s">
        <v>5457</v>
      </c>
      <c r="L751" s="171">
        <v>1</v>
      </c>
      <c r="M751" s="179">
        <v>4</v>
      </c>
      <c r="N751" s="169" t="s">
        <v>5454</v>
      </c>
    </row>
    <row r="752" spans="1:14">
      <c r="A752" s="23" t="s">
        <v>240</v>
      </c>
      <c r="B752" s="197" t="s">
        <v>3558</v>
      </c>
      <c r="C752" s="198" t="s">
        <v>3766</v>
      </c>
      <c r="D752" s="197" t="s">
        <v>3559</v>
      </c>
      <c r="E752" s="199">
        <v>-1</v>
      </c>
      <c r="F752" s="200">
        <v>4</v>
      </c>
      <c r="G752" s="201" t="s">
        <v>2252</v>
      </c>
      <c r="H752" s="23" t="s">
        <v>996</v>
      </c>
      <c r="I752" t="s">
        <v>5458</v>
      </c>
      <c r="J752" s="173" t="s">
        <v>5900</v>
      </c>
      <c r="K752" t="s">
        <v>5459</v>
      </c>
      <c r="L752" s="171">
        <v>-1</v>
      </c>
      <c r="M752" s="179">
        <v>4</v>
      </c>
      <c r="N752" s="169" t="s">
        <v>4917</v>
      </c>
    </row>
    <row r="753" spans="1:14">
      <c r="A753" s="23" t="s">
        <v>241</v>
      </c>
      <c r="B753" t="s">
        <v>3560</v>
      </c>
      <c r="C753" s="173" t="s">
        <v>3974</v>
      </c>
      <c r="D753" t="s">
        <v>3562</v>
      </c>
      <c r="E753" s="171">
        <v>1</v>
      </c>
      <c r="F753" s="179">
        <v>2.5</v>
      </c>
      <c r="G753" s="183" t="s">
        <v>3561</v>
      </c>
      <c r="H753" s="23" t="s">
        <v>996</v>
      </c>
      <c r="I753" t="s">
        <v>5460</v>
      </c>
      <c r="J753" s="173" t="s">
        <v>3983</v>
      </c>
      <c r="K753" t="s">
        <v>5461</v>
      </c>
      <c r="L753" s="171">
        <v>-1</v>
      </c>
      <c r="M753" s="179">
        <v>4</v>
      </c>
      <c r="N753" s="169" t="s">
        <v>4917</v>
      </c>
    </row>
    <row r="754" spans="1:14">
      <c r="A754" s="23" t="s">
        <v>241</v>
      </c>
      <c r="B754" t="s">
        <v>3582</v>
      </c>
      <c r="C754" s="173" t="s">
        <v>3995</v>
      </c>
      <c r="D754" t="s">
        <v>3584</v>
      </c>
      <c r="E754" s="171">
        <v>-1</v>
      </c>
      <c r="F754" s="179">
        <v>3</v>
      </c>
      <c r="G754" s="185" t="s">
        <v>3583</v>
      </c>
      <c r="H754" s="23" t="s">
        <v>996</v>
      </c>
      <c r="I754" t="s">
        <v>5462</v>
      </c>
      <c r="J754" s="173" t="s">
        <v>5936</v>
      </c>
      <c r="K754" t="s">
        <v>5463</v>
      </c>
      <c r="L754" s="171">
        <v>-1</v>
      </c>
      <c r="M754" s="179">
        <v>4</v>
      </c>
      <c r="N754" s="169" t="s">
        <v>4917</v>
      </c>
    </row>
    <row r="755" spans="1:14">
      <c r="A755" s="23" t="s">
        <v>241</v>
      </c>
      <c r="B755" t="s">
        <v>3568</v>
      </c>
      <c r="C755" s="173" t="s">
        <v>4154</v>
      </c>
      <c r="D755" t="s">
        <v>3570</v>
      </c>
      <c r="E755" s="171">
        <v>-1</v>
      </c>
      <c r="F755" s="179">
        <v>3.5</v>
      </c>
      <c r="G755" s="182" t="s">
        <v>3569</v>
      </c>
      <c r="H755" s="23" t="s">
        <v>996</v>
      </c>
      <c r="I755" t="s">
        <v>5464</v>
      </c>
      <c r="J755" s="173" t="s">
        <v>5710</v>
      </c>
      <c r="K755" t="s">
        <v>5463</v>
      </c>
      <c r="L755" s="171">
        <v>-1</v>
      </c>
      <c r="M755" s="179">
        <v>4</v>
      </c>
      <c r="N755" s="169" t="s">
        <v>4917</v>
      </c>
    </row>
    <row r="756" spans="1:14">
      <c r="A756" s="23" t="s">
        <v>241</v>
      </c>
      <c r="B756" t="s">
        <v>3571</v>
      </c>
      <c r="C756" s="173" t="s">
        <v>3868</v>
      </c>
      <c r="D756" t="s">
        <v>3572</v>
      </c>
      <c r="E756" s="171">
        <v>1</v>
      </c>
      <c r="F756" s="179">
        <v>3.5</v>
      </c>
      <c r="G756" s="182" t="s">
        <v>2569</v>
      </c>
      <c r="H756" s="23" t="s">
        <v>996</v>
      </c>
      <c r="I756" t="s">
        <v>5508</v>
      </c>
      <c r="J756" s="173" t="s">
        <v>5945</v>
      </c>
      <c r="K756" t="s">
        <v>5509</v>
      </c>
      <c r="L756" s="171">
        <v>-1</v>
      </c>
      <c r="M756" s="179">
        <v>4</v>
      </c>
      <c r="N756" s="169" t="s">
        <v>3490</v>
      </c>
    </row>
    <row r="757" spans="1:14">
      <c r="A757" s="23" t="s">
        <v>241</v>
      </c>
      <c r="B757" t="s">
        <v>3573</v>
      </c>
      <c r="C757" s="173" t="s">
        <v>3924</v>
      </c>
      <c r="D757" t="s">
        <v>3574</v>
      </c>
      <c r="E757" s="171">
        <v>1</v>
      </c>
      <c r="F757" s="179">
        <v>3.5</v>
      </c>
      <c r="G757" s="182" t="s">
        <v>2569</v>
      </c>
      <c r="H757" s="23" t="s">
        <v>996</v>
      </c>
      <c r="I757" s="204" t="s">
        <v>5513</v>
      </c>
      <c r="J757" s="198" t="s">
        <v>5946</v>
      </c>
      <c r="K757" s="197" t="s">
        <v>5514</v>
      </c>
      <c r="L757" s="199">
        <v>-1</v>
      </c>
      <c r="M757" s="200">
        <v>4</v>
      </c>
      <c r="N757" s="220" t="s">
        <v>4259</v>
      </c>
    </row>
    <row r="758" spans="1:14">
      <c r="A758" s="23" t="s">
        <v>241</v>
      </c>
      <c r="B758" t="s">
        <v>3580</v>
      </c>
      <c r="C758" s="173" t="s">
        <v>3994</v>
      </c>
      <c r="D758" t="s">
        <v>3581</v>
      </c>
      <c r="E758" s="171">
        <v>1</v>
      </c>
      <c r="F758" s="179">
        <v>3.5</v>
      </c>
      <c r="G758" s="182" t="s">
        <v>2252</v>
      </c>
      <c r="H758" s="23" t="s">
        <v>236</v>
      </c>
      <c r="I758" s="205" t="s">
        <v>5515</v>
      </c>
      <c r="J758" s="206" t="s">
        <v>5947</v>
      </c>
      <c r="K758" s="207" t="s">
        <v>4958</v>
      </c>
      <c r="L758" s="208">
        <v>1</v>
      </c>
      <c r="M758" s="209">
        <v>2</v>
      </c>
      <c r="N758" s="233" t="s">
        <v>4259</v>
      </c>
    </row>
    <row r="759" spans="1:14">
      <c r="A759" s="23" t="s">
        <v>241</v>
      </c>
      <c r="B759" t="s">
        <v>3563</v>
      </c>
      <c r="C759" s="173" t="s">
        <v>4153</v>
      </c>
      <c r="D759" t="s">
        <v>3565</v>
      </c>
      <c r="E759" s="171">
        <v>1</v>
      </c>
      <c r="F759" s="179">
        <v>4</v>
      </c>
      <c r="G759" s="182" t="s">
        <v>3564</v>
      </c>
      <c r="H759" s="23" t="s">
        <v>1243</v>
      </c>
      <c r="I759" t="s">
        <v>5515</v>
      </c>
      <c r="J759" s="173" t="s">
        <v>5947</v>
      </c>
      <c r="K759" t="s">
        <v>5519</v>
      </c>
      <c r="L759" s="171">
        <v>1</v>
      </c>
      <c r="M759" s="179">
        <v>2.5</v>
      </c>
      <c r="N759" s="169" t="s">
        <v>4259</v>
      </c>
    </row>
    <row r="760" spans="1:14">
      <c r="A760" s="23" t="s">
        <v>241</v>
      </c>
      <c r="B760" t="s">
        <v>3566</v>
      </c>
      <c r="C760" s="173" t="s">
        <v>4146</v>
      </c>
      <c r="D760" t="s">
        <v>3567</v>
      </c>
      <c r="E760" s="171">
        <v>1</v>
      </c>
      <c r="F760" s="179">
        <v>4</v>
      </c>
      <c r="G760" s="182" t="s">
        <v>2639</v>
      </c>
      <c r="H760" s="23" t="s">
        <v>1243</v>
      </c>
      <c r="I760" t="s">
        <v>4379</v>
      </c>
      <c r="J760" s="173" t="s">
        <v>5741</v>
      </c>
      <c r="K760" t="s">
        <v>5516</v>
      </c>
      <c r="L760" s="171">
        <v>-1</v>
      </c>
      <c r="M760" s="179">
        <v>4</v>
      </c>
      <c r="N760" s="169" t="s">
        <v>4380</v>
      </c>
    </row>
    <row r="761" spans="1:14">
      <c r="A761" s="23" t="s">
        <v>241</v>
      </c>
      <c r="B761" t="s">
        <v>3575</v>
      </c>
      <c r="C761" s="173" t="s">
        <v>3944</v>
      </c>
      <c r="D761" t="s">
        <v>3576</v>
      </c>
      <c r="E761" s="171">
        <v>-1</v>
      </c>
      <c r="F761" s="179">
        <v>4</v>
      </c>
      <c r="G761" s="182" t="s">
        <v>2587</v>
      </c>
      <c r="H761" s="23" t="s">
        <v>1243</v>
      </c>
      <c r="I761" s="204" t="s">
        <v>5517</v>
      </c>
      <c r="J761" s="198" t="s">
        <v>5948</v>
      </c>
      <c r="K761" s="197" t="s">
        <v>5518</v>
      </c>
      <c r="L761" s="199">
        <v>1</v>
      </c>
      <c r="M761" s="200">
        <v>4</v>
      </c>
      <c r="N761" s="220" t="s">
        <v>5339</v>
      </c>
    </row>
    <row r="762" spans="1:14">
      <c r="A762" s="23" t="s">
        <v>241</v>
      </c>
      <c r="B762" s="197" t="s">
        <v>3577</v>
      </c>
      <c r="C762" s="198" t="s">
        <v>3981</v>
      </c>
      <c r="D762" s="197" t="s">
        <v>3579</v>
      </c>
      <c r="E762" s="199">
        <v>-1</v>
      </c>
      <c r="F762" s="200">
        <v>4</v>
      </c>
      <c r="G762" s="201" t="s">
        <v>3578</v>
      </c>
      <c r="H762" s="23" t="s">
        <v>33</v>
      </c>
      <c r="I762" s="204" t="s">
        <v>5520</v>
      </c>
      <c r="J762" s="198" t="s">
        <v>5949</v>
      </c>
      <c r="K762" s="197" t="s">
        <v>5521</v>
      </c>
      <c r="L762" s="199">
        <v>1</v>
      </c>
      <c r="M762" s="200">
        <v>4</v>
      </c>
      <c r="N762" s="220" t="s">
        <v>4798</v>
      </c>
    </row>
    <row r="763" spans="1:14">
      <c r="A763" s="23" t="s">
        <v>32</v>
      </c>
      <c r="B763" t="s">
        <v>2580</v>
      </c>
      <c r="C763" s="173" t="s">
        <v>3805</v>
      </c>
      <c r="D763" t="s">
        <v>3590</v>
      </c>
      <c r="E763" s="171">
        <v>1</v>
      </c>
      <c r="F763" s="179">
        <v>0</v>
      </c>
      <c r="G763" s="361" t="s">
        <v>2569</v>
      </c>
      <c r="H763" s="23" t="s">
        <v>2071</v>
      </c>
      <c r="I763" t="s">
        <v>5515</v>
      </c>
      <c r="J763" s="173" t="s">
        <v>5947</v>
      </c>
      <c r="K763" t="s">
        <v>4958</v>
      </c>
      <c r="L763" s="171">
        <v>1</v>
      </c>
      <c r="M763" s="179">
        <v>3.5</v>
      </c>
      <c r="N763" s="169" t="s">
        <v>4259</v>
      </c>
    </row>
    <row r="764" spans="1:14">
      <c r="A764" s="23" t="s">
        <v>32</v>
      </c>
      <c r="B764" t="s">
        <v>3585</v>
      </c>
      <c r="C764" s="173" t="s">
        <v>3996</v>
      </c>
      <c r="D764" t="s">
        <v>3587</v>
      </c>
      <c r="E764" s="171">
        <v>1</v>
      </c>
      <c r="F764" s="179">
        <v>4</v>
      </c>
      <c r="G764" s="182" t="s">
        <v>3586</v>
      </c>
      <c r="H764" s="23" t="s">
        <v>2071</v>
      </c>
      <c r="I764" s="204" t="s">
        <v>5522</v>
      </c>
      <c r="J764" s="198" t="s">
        <v>5950</v>
      </c>
      <c r="K764" s="197" t="s">
        <v>5523</v>
      </c>
      <c r="L764" s="199">
        <v>-1</v>
      </c>
      <c r="M764" s="200">
        <v>4</v>
      </c>
      <c r="N764" s="220" t="s">
        <v>4185</v>
      </c>
    </row>
    <row r="765" spans="1:14">
      <c r="A765" s="23" t="s">
        <v>32</v>
      </c>
      <c r="B765" t="s">
        <v>3588</v>
      </c>
      <c r="C765" s="173" t="s">
        <v>3997</v>
      </c>
      <c r="D765" t="s">
        <v>3589</v>
      </c>
      <c r="E765" s="171">
        <v>1</v>
      </c>
      <c r="F765" s="179">
        <v>4</v>
      </c>
      <c r="G765" s="182" t="s">
        <v>2279</v>
      </c>
      <c r="H765" s="23" t="s">
        <v>34</v>
      </c>
      <c r="I765" t="s">
        <v>5536</v>
      </c>
      <c r="J765" s="173" t="s">
        <v>5878</v>
      </c>
      <c r="K765" t="s">
        <v>5535</v>
      </c>
      <c r="L765" s="171">
        <v>1</v>
      </c>
      <c r="M765" s="179">
        <v>2</v>
      </c>
      <c r="N765" s="240" t="s">
        <v>5534</v>
      </c>
    </row>
    <row r="766" spans="1:14">
      <c r="A766" s="23" t="s">
        <v>32</v>
      </c>
      <c r="B766" t="s">
        <v>3591</v>
      </c>
      <c r="C766" s="173" t="s">
        <v>3998</v>
      </c>
      <c r="D766" t="s">
        <v>3593</v>
      </c>
      <c r="E766" s="171">
        <v>1</v>
      </c>
      <c r="F766" s="179">
        <v>4</v>
      </c>
      <c r="G766" s="182" t="s">
        <v>3592</v>
      </c>
      <c r="H766" s="23" t="s">
        <v>34</v>
      </c>
      <c r="I766" t="s">
        <v>5533</v>
      </c>
      <c r="J766" s="173" t="s">
        <v>3989</v>
      </c>
      <c r="K766" t="s">
        <v>5535</v>
      </c>
      <c r="L766" s="171">
        <v>1</v>
      </c>
      <c r="M766" s="179">
        <v>2.5</v>
      </c>
      <c r="N766" s="240" t="s">
        <v>5534</v>
      </c>
    </row>
    <row r="767" spans="1:14">
      <c r="A767" s="23" t="s">
        <v>32</v>
      </c>
      <c r="B767" t="s">
        <v>3594</v>
      </c>
      <c r="C767" s="173" t="s">
        <v>4155</v>
      </c>
      <c r="D767" t="s">
        <v>3595</v>
      </c>
      <c r="E767" s="171">
        <v>-1</v>
      </c>
      <c r="F767" s="179">
        <v>4</v>
      </c>
      <c r="G767" s="182" t="s">
        <v>2587</v>
      </c>
      <c r="H767" s="23" t="s">
        <v>34</v>
      </c>
      <c r="I767" t="s">
        <v>5524</v>
      </c>
      <c r="J767" s="173" t="s">
        <v>5951</v>
      </c>
      <c r="K767" t="s">
        <v>5526</v>
      </c>
      <c r="L767" s="171">
        <v>1</v>
      </c>
      <c r="M767" s="179">
        <v>3.5</v>
      </c>
      <c r="N767" s="169" t="s">
        <v>5525</v>
      </c>
    </row>
    <row r="768" spans="1:14">
      <c r="A768" s="23" t="s">
        <v>32</v>
      </c>
      <c r="B768" s="197" t="s">
        <v>3596</v>
      </c>
      <c r="C768" s="198" t="s">
        <v>3999</v>
      </c>
      <c r="D768" s="197" t="s">
        <v>3597</v>
      </c>
      <c r="E768" s="199">
        <v>1</v>
      </c>
      <c r="F768" s="200">
        <v>4</v>
      </c>
      <c r="G768" s="201" t="s">
        <v>2694</v>
      </c>
      <c r="H768" s="23" t="s">
        <v>34</v>
      </c>
      <c r="I768" t="s">
        <v>5541</v>
      </c>
      <c r="J768" s="173" t="s">
        <v>5935</v>
      </c>
      <c r="K768" t="s">
        <v>5542</v>
      </c>
      <c r="L768" s="171">
        <v>1</v>
      </c>
      <c r="M768" s="179">
        <v>3.5</v>
      </c>
      <c r="N768" s="169" t="s">
        <v>4259</v>
      </c>
    </row>
    <row r="769" spans="1:14">
      <c r="A769" s="23" t="s">
        <v>242</v>
      </c>
      <c r="B769" t="s">
        <v>3604</v>
      </c>
      <c r="C769" s="173" t="s">
        <v>4000</v>
      </c>
      <c r="D769" t="s">
        <v>3606</v>
      </c>
      <c r="E769" s="171">
        <v>-1</v>
      </c>
      <c r="F769" s="179">
        <v>3.5</v>
      </c>
      <c r="G769" s="182" t="s">
        <v>3605</v>
      </c>
      <c r="H769" s="23" t="s">
        <v>34</v>
      </c>
      <c r="I769" t="s">
        <v>5527</v>
      </c>
      <c r="J769" s="173" t="s">
        <v>5952</v>
      </c>
      <c r="K769" t="s">
        <v>5529</v>
      </c>
      <c r="L769" s="171">
        <v>-1</v>
      </c>
      <c r="M769" s="179">
        <v>4</v>
      </c>
      <c r="N769" s="169" t="s">
        <v>5528</v>
      </c>
    </row>
    <row r="770" spans="1:14">
      <c r="A770" s="23" t="s">
        <v>242</v>
      </c>
      <c r="B770" t="s">
        <v>3598</v>
      </c>
      <c r="C770" s="173" t="s">
        <v>3720</v>
      </c>
      <c r="D770" t="s">
        <v>3600</v>
      </c>
      <c r="E770" s="171">
        <v>-1</v>
      </c>
      <c r="F770" s="179">
        <v>4</v>
      </c>
      <c r="G770" s="182" t="s">
        <v>3599</v>
      </c>
      <c r="H770" s="23" t="s">
        <v>34</v>
      </c>
      <c r="I770" t="s">
        <v>5530</v>
      </c>
      <c r="J770" s="173" t="s">
        <v>5953</v>
      </c>
      <c r="K770" t="s">
        <v>5532</v>
      </c>
      <c r="L770" s="171">
        <v>1</v>
      </c>
      <c r="M770" s="179">
        <v>4</v>
      </c>
      <c r="N770" s="169" t="s">
        <v>5531</v>
      </c>
    </row>
    <row r="771" spans="1:14">
      <c r="A771" s="23" t="s">
        <v>242</v>
      </c>
      <c r="B771" s="197" t="s">
        <v>3601</v>
      </c>
      <c r="C771" s="198" t="s">
        <v>3954</v>
      </c>
      <c r="D771" s="197" t="s">
        <v>3603</v>
      </c>
      <c r="E771" s="199">
        <v>1</v>
      </c>
      <c r="F771" s="200">
        <v>4</v>
      </c>
      <c r="G771" s="201" t="s">
        <v>3602</v>
      </c>
      <c r="H771" s="23" t="s">
        <v>34</v>
      </c>
      <c r="I771" t="s">
        <v>5537</v>
      </c>
      <c r="J771" s="173" t="s">
        <v>4150</v>
      </c>
      <c r="K771" t="s">
        <v>5538</v>
      </c>
      <c r="L771" s="171">
        <v>1</v>
      </c>
      <c r="M771" s="179">
        <v>4</v>
      </c>
      <c r="N771" s="240" t="s">
        <v>3529</v>
      </c>
    </row>
    <row r="772" spans="1:14">
      <c r="A772" s="23" t="s">
        <v>25</v>
      </c>
      <c r="B772" t="s">
        <v>3610</v>
      </c>
      <c r="C772" s="173" t="s">
        <v>3772</v>
      </c>
      <c r="D772" t="s">
        <v>3612</v>
      </c>
      <c r="E772" s="171">
        <v>-1</v>
      </c>
      <c r="F772" s="179">
        <v>3</v>
      </c>
      <c r="G772" s="182" t="s">
        <v>3611</v>
      </c>
      <c r="H772" s="23" t="s">
        <v>34</v>
      </c>
      <c r="I772" s="204" t="s">
        <v>5539</v>
      </c>
      <c r="J772" s="198" t="s">
        <v>5954</v>
      </c>
      <c r="K772" s="197" t="s">
        <v>5540</v>
      </c>
      <c r="L772" s="199">
        <v>-1</v>
      </c>
      <c r="M772" s="200">
        <v>4</v>
      </c>
      <c r="N772" s="220" t="s">
        <v>3532</v>
      </c>
    </row>
    <row r="773" spans="1:14">
      <c r="A773" s="23" t="s">
        <v>25</v>
      </c>
      <c r="B773" t="s">
        <v>3613</v>
      </c>
      <c r="C773" s="173" t="s">
        <v>4001</v>
      </c>
      <c r="D773" t="s">
        <v>3615</v>
      </c>
      <c r="E773" s="171">
        <v>-1</v>
      </c>
      <c r="F773" s="179">
        <v>3</v>
      </c>
      <c r="G773" s="182" t="s">
        <v>3614</v>
      </c>
      <c r="H773" s="23" t="s">
        <v>240</v>
      </c>
      <c r="I773" t="s">
        <v>5543</v>
      </c>
      <c r="J773" s="173" t="s">
        <v>5955</v>
      </c>
      <c r="K773" t="s">
        <v>5545</v>
      </c>
      <c r="L773" s="171">
        <v>1</v>
      </c>
      <c r="M773" s="179">
        <v>3</v>
      </c>
      <c r="N773" s="169" t="s">
        <v>5544</v>
      </c>
    </row>
    <row r="774" spans="1:14">
      <c r="A774" s="23" t="s">
        <v>25</v>
      </c>
      <c r="B774" t="s">
        <v>3622</v>
      </c>
      <c r="C774" s="173" t="s">
        <v>4157</v>
      </c>
      <c r="D774" t="s">
        <v>3624</v>
      </c>
      <c r="E774" s="171">
        <v>1</v>
      </c>
      <c r="F774" s="179">
        <v>3.5</v>
      </c>
      <c r="G774" s="182" t="s">
        <v>3623</v>
      </c>
      <c r="H774" s="23" t="s">
        <v>240</v>
      </c>
      <c r="I774" t="s">
        <v>5546</v>
      </c>
      <c r="J774" s="173" t="s">
        <v>5956</v>
      </c>
      <c r="K774" t="s">
        <v>5548</v>
      </c>
      <c r="L774" s="171">
        <v>1</v>
      </c>
      <c r="M774" s="179">
        <v>3</v>
      </c>
      <c r="N774" s="194" t="s">
        <v>5547</v>
      </c>
    </row>
    <row r="775" spans="1:14">
      <c r="A775" s="23" t="s">
        <v>25</v>
      </c>
      <c r="B775" t="s">
        <v>3607</v>
      </c>
      <c r="C775" s="173" t="s">
        <v>3855</v>
      </c>
      <c r="D775" t="s">
        <v>3609</v>
      </c>
      <c r="E775" s="171">
        <v>-1</v>
      </c>
      <c r="F775" s="179">
        <v>4</v>
      </c>
      <c r="G775" s="182" t="s">
        <v>3608</v>
      </c>
      <c r="H775" s="23" t="s">
        <v>240</v>
      </c>
      <c r="I775" t="s">
        <v>5549</v>
      </c>
      <c r="J775" s="173" t="s">
        <v>4115</v>
      </c>
      <c r="K775" t="s">
        <v>5551</v>
      </c>
      <c r="L775" s="171">
        <v>1</v>
      </c>
      <c r="M775" s="179">
        <v>3</v>
      </c>
      <c r="N775" s="194" t="s">
        <v>5550</v>
      </c>
    </row>
    <row r="776" spans="1:14">
      <c r="A776" s="23" t="s">
        <v>25</v>
      </c>
      <c r="B776" t="s">
        <v>3616</v>
      </c>
      <c r="C776" s="173" t="s">
        <v>4156</v>
      </c>
      <c r="D776" t="s">
        <v>3618</v>
      </c>
      <c r="E776" s="171">
        <v>1</v>
      </c>
      <c r="F776" s="179">
        <v>4</v>
      </c>
      <c r="G776" s="182" t="s">
        <v>3617</v>
      </c>
      <c r="H776" s="23" t="s">
        <v>240</v>
      </c>
      <c r="I776" t="s">
        <v>5552</v>
      </c>
      <c r="J776" s="173" t="s">
        <v>5957</v>
      </c>
      <c r="K776" t="s">
        <v>5554</v>
      </c>
      <c r="L776" s="171">
        <v>1</v>
      </c>
      <c r="M776" s="179">
        <v>3.5</v>
      </c>
      <c r="N776" s="169" t="s">
        <v>5553</v>
      </c>
    </row>
    <row r="777" spans="1:14">
      <c r="A777" s="23" t="s">
        <v>25</v>
      </c>
      <c r="B777" t="s">
        <v>3619</v>
      </c>
      <c r="C777" s="173" t="s">
        <v>4002</v>
      </c>
      <c r="D777" t="s">
        <v>3621</v>
      </c>
      <c r="E777" s="171">
        <v>1</v>
      </c>
      <c r="F777" s="179">
        <v>4</v>
      </c>
      <c r="G777" s="182" t="s">
        <v>3620</v>
      </c>
      <c r="H777" s="23" t="s">
        <v>240</v>
      </c>
      <c r="I777" t="s">
        <v>5555</v>
      </c>
      <c r="J777" s="173" t="s">
        <v>3938</v>
      </c>
      <c r="K777" t="s">
        <v>5557</v>
      </c>
      <c r="L777" s="171">
        <v>1</v>
      </c>
      <c r="M777" s="179">
        <v>3.5</v>
      </c>
      <c r="N777" s="169" t="s">
        <v>5556</v>
      </c>
    </row>
    <row r="778" spans="1:14">
      <c r="A778" s="23" t="s">
        <v>25</v>
      </c>
      <c r="B778" s="197" t="s">
        <v>3625</v>
      </c>
      <c r="C778" s="198" t="s">
        <v>3995</v>
      </c>
      <c r="D778" s="197" t="s">
        <v>3626</v>
      </c>
      <c r="E778" s="199">
        <v>1</v>
      </c>
      <c r="F778" s="200">
        <v>4</v>
      </c>
      <c r="G778" s="201" t="s">
        <v>2252</v>
      </c>
      <c r="H778" s="23" t="s">
        <v>240</v>
      </c>
      <c r="I778" t="s">
        <v>5558</v>
      </c>
      <c r="J778" s="173" t="s">
        <v>4143</v>
      </c>
      <c r="K778" t="s">
        <v>5560</v>
      </c>
      <c r="L778" s="171">
        <v>1</v>
      </c>
      <c r="M778" s="179">
        <v>4</v>
      </c>
      <c r="N778" s="169" t="s">
        <v>5559</v>
      </c>
    </row>
    <row r="779" spans="1:14">
      <c r="A779" s="23" t="s">
        <v>209</v>
      </c>
      <c r="B779" t="s">
        <v>3635</v>
      </c>
      <c r="C779" s="173" t="s">
        <v>3925</v>
      </c>
      <c r="D779" t="s">
        <v>3637</v>
      </c>
      <c r="E779" s="171">
        <v>1</v>
      </c>
      <c r="F779" s="179">
        <v>1.5</v>
      </c>
      <c r="G779" s="369" t="s">
        <v>3636</v>
      </c>
      <c r="H779" s="23" t="s">
        <v>240</v>
      </c>
      <c r="I779" t="s">
        <v>5561</v>
      </c>
      <c r="J779" s="173" t="s">
        <v>5958</v>
      </c>
      <c r="K779" t="s">
        <v>5563</v>
      </c>
      <c r="L779" s="171">
        <v>1</v>
      </c>
      <c r="M779" s="179">
        <v>4</v>
      </c>
      <c r="N779" s="169" t="s">
        <v>5562</v>
      </c>
    </row>
    <row r="780" spans="1:14">
      <c r="A780" s="23" t="s">
        <v>209</v>
      </c>
      <c r="B780" t="s">
        <v>3627</v>
      </c>
      <c r="C780" s="173" t="s">
        <v>3786</v>
      </c>
      <c r="D780" t="s">
        <v>3629</v>
      </c>
      <c r="E780" s="171">
        <v>-1</v>
      </c>
      <c r="F780" s="179">
        <v>4</v>
      </c>
      <c r="G780" s="182" t="s">
        <v>3628</v>
      </c>
      <c r="H780" s="23" t="s">
        <v>240</v>
      </c>
      <c r="I780" s="204" t="s">
        <v>5564</v>
      </c>
      <c r="J780" s="198" t="s">
        <v>3702</v>
      </c>
      <c r="K780" s="197" t="s">
        <v>5565</v>
      </c>
      <c r="L780" s="199">
        <v>-1</v>
      </c>
      <c r="M780" s="200">
        <v>4</v>
      </c>
      <c r="N780" s="220" t="s">
        <v>4259</v>
      </c>
    </row>
    <row r="781" spans="1:14">
      <c r="A781" s="23" t="s">
        <v>209</v>
      </c>
      <c r="B781" t="s">
        <v>3630</v>
      </c>
      <c r="C781" s="173" t="s">
        <v>4003</v>
      </c>
      <c r="D781" t="s">
        <v>3632</v>
      </c>
      <c r="E781" s="171">
        <v>1</v>
      </c>
      <c r="F781" s="179">
        <v>4</v>
      </c>
      <c r="G781" s="182" t="s">
        <v>3631</v>
      </c>
      <c r="H781" s="23" t="s">
        <v>241</v>
      </c>
      <c r="I781" t="s">
        <v>5569</v>
      </c>
      <c r="J781" s="173" t="s">
        <v>5850</v>
      </c>
      <c r="K781" t="s">
        <v>5570</v>
      </c>
      <c r="L781" s="171">
        <v>1</v>
      </c>
      <c r="M781" s="179">
        <v>2.5</v>
      </c>
      <c r="N781" s="240" t="s">
        <v>3561</v>
      </c>
    </row>
    <row r="782" spans="1:14">
      <c r="A782" s="23" t="s">
        <v>209</v>
      </c>
      <c r="B782" t="s">
        <v>3633</v>
      </c>
      <c r="C782" s="173" t="s">
        <v>3796</v>
      </c>
      <c r="D782" t="s">
        <v>2734</v>
      </c>
      <c r="E782" s="171">
        <v>1</v>
      </c>
      <c r="F782" s="179">
        <v>4</v>
      </c>
      <c r="G782" s="182" t="s">
        <v>3634</v>
      </c>
      <c r="H782" s="23" t="s">
        <v>241</v>
      </c>
      <c r="I782" t="s">
        <v>5571</v>
      </c>
      <c r="J782" s="173" t="s">
        <v>5959</v>
      </c>
      <c r="K782" t="s">
        <v>5572</v>
      </c>
      <c r="L782" s="171">
        <v>-1</v>
      </c>
      <c r="M782" s="179">
        <v>3</v>
      </c>
      <c r="N782" s="169" t="s">
        <v>4185</v>
      </c>
    </row>
    <row r="783" spans="1:14">
      <c r="A783" s="23" t="s">
        <v>209</v>
      </c>
      <c r="B783" t="s">
        <v>3638</v>
      </c>
      <c r="C783" s="173" t="s">
        <v>4004</v>
      </c>
      <c r="D783" t="s">
        <v>2360</v>
      </c>
      <c r="E783" s="171">
        <v>1</v>
      </c>
      <c r="F783" s="179">
        <v>4</v>
      </c>
      <c r="G783" s="182" t="s">
        <v>2700</v>
      </c>
      <c r="H783" s="23" t="s">
        <v>241</v>
      </c>
      <c r="I783" t="s">
        <v>5566</v>
      </c>
      <c r="J783" s="173" t="s">
        <v>3834</v>
      </c>
      <c r="K783" t="s">
        <v>5568</v>
      </c>
      <c r="L783" s="171">
        <v>1</v>
      </c>
      <c r="M783" s="179">
        <v>3.5</v>
      </c>
      <c r="N783" s="194" t="s">
        <v>5567</v>
      </c>
    </row>
    <row r="784" spans="1:14">
      <c r="A784" s="23" t="s">
        <v>209</v>
      </c>
      <c r="B784" s="197" t="s">
        <v>3639</v>
      </c>
      <c r="C784" s="198" t="s">
        <v>4005</v>
      </c>
      <c r="D784" s="197" t="s">
        <v>3641</v>
      </c>
      <c r="E784" s="199">
        <v>-1</v>
      </c>
      <c r="F784" s="200">
        <v>4</v>
      </c>
      <c r="G784" s="201" t="s">
        <v>3640</v>
      </c>
      <c r="H784" s="23" t="s">
        <v>241</v>
      </c>
      <c r="I784" t="s">
        <v>5573</v>
      </c>
      <c r="J784" s="173" t="s">
        <v>5960</v>
      </c>
      <c r="K784" t="s">
        <v>5574</v>
      </c>
      <c r="L784" s="171">
        <v>1</v>
      </c>
      <c r="M784" s="179">
        <v>3.5</v>
      </c>
      <c r="N784" s="169" t="s">
        <v>2317</v>
      </c>
    </row>
    <row r="785" spans="1:14">
      <c r="A785" s="23" t="s">
        <v>2072</v>
      </c>
      <c r="B785" t="s">
        <v>3642</v>
      </c>
      <c r="C785" s="173" t="s">
        <v>4006</v>
      </c>
      <c r="D785" t="s">
        <v>3644</v>
      </c>
      <c r="E785" s="171">
        <v>1</v>
      </c>
      <c r="F785" s="179">
        <v>3</v>
      </c>
      <c r="G785" s="183" t="s">
        <v>3643</v>
      </c>
      <c r="H785" s="23" t="s">
        <v>241</v>
      </c>
      <c r="I785" t="s">
        <v>5577</v>
      </c>
      <c r="J785" s="173" t="s">
        <v>4154</v>
      </c>
      <c r="K785" t="s">
        <v>5579</v>
      </c>
      <c r="L785" s="171">
        <v>-1</v>
      </c>
      <c r="M785" s="179">
        <v>3.5</v>
      </c>
      <c r="N785" s="169" t="s">
        <v>5578</v>
      </c>
    </row>
    <row r="786" spans="1:14">
      <c r="A786" s="23" t="s">
        <v>6011</v>
      </c>
      <c r="B786" t="s">
        <v>3645</v>
      </c>
      <c r="C786" s="173" t="s">
        <v>4007</v>
      </c>
      <c r="D786" t="s">
        <v>3647</v>
      </c>
      <c r="E786" s="171">
        <v>-1</v>
      </c>
      <c r="F786" s="179">
        <v>3.5</v>
      </c>
      <c r="G786" s="182" t="s">
        <v>3646</v>
      </c>
      <c r="H786" s="23" t="s">
        <v>241</v>
      </c>
      <c r="I786" t="s">
        <v>5580</v>
      </c>
      <c r="J786" s="173" t="s">
        <v>3764</v>
      </c>
      <c r="K786" t="s">
        <v>5581</v>
      </c>
      <c r="L786" s="171">
        <v>1</v>
      </c>
      <c r="M786" s="179">
        <v>3.5</v>
      </c>
      <c r="N786" s="169" t="s">
        <v>2569</v>
      </c>
    </row>
    <row r="787" spans="1:14">
      <c r="A787" s="23" t="s">
        <v>6012</v>
      </c>
      <c r="B787" t="s">
        <v>3635</v>
      </c>
      <c r="C787" s="173" t="s">
        <v>3925</v>
      </c>
      <c r="D787" t="s">
        <v>3637</v>
      </c>
      <c r="E787" s="171">
        <v>-1</v>
      </c>
      <c r="F787" s="179">
        <v>3</v>
      </c>
      <c r="G787" s="182" t="s">
        <v>3636</v>
      </c>
      <c r="H787" s="23" t="s">
        <v>241</v>
      </c>
      <c r="I787" t="s">
        <v>5585</v>
      </c>
      <c r="J787" s="173" t="s">
        <v>3904</v>
      </c>
      <c r="K787" t="s">
        <v>5587</v>
      </c>
      <c r="L787" s="171">
        <v>-1</v>
      </c>
      <c r="M787" s="179">
        <v>3.5</v>
      </c>
      <c r="N787" s="194" t="s">
        <v>5586</v>
      </c>
    </row>
    <row r="788" spans="1:14">
      <c r="A788" s="23" t="s">
        <v>6013</v>
      </c>
      <c r="B788" s="197" t="s">
        <v>3648</v>
      </c>
      <c r="C788" s="198" t="s">
        <v>4158</v>
      </c>
      <c r="D788" s="197" t="s">
        <v>3650</v>
      </c>
      <c r="E788" s="199">
        <v>-1</v>
      </c>
      <c r="F788" s="200">
        <v>4</v>
      </c>
      <c r="G788" s="201" t="s">
        <v>3649</v>
      </c>
      <c r="H788" s="23" t="s">
        <v>241</v>
      </c>
      <c r="I788" t="s">
        <v>5575</v>
      </c>
      <c r="J788" s="173" t="s">
        <v>5961</v>
      </c>
      <c r="K788" t="s">
        <v>5576</v>
      </c>
      <c r="L788" s="171">
        <v>1</v>
      </c>
      <c r="M788" s="179">
        <v>4</v>
      </c>
      <c r="N788" s="169" t="s">
        <v>3564</v>
      </c>
    </row>
    <row r="789" spans="1:14">
      <c r="A789" s="23" t="s">
        <v>243</v>
      </c>
      <c r="B789" t="s">
        <v>3653</v>
      </c>
      <c r="C789" s="173" t="s">
        <v>4159</v>
      </c>
      <c r="D789" t="s">
        <v>3654</v>
      </c>
      <c r="E789" s="171">
        <v>1</v>
      </c>
      <c r="F789" s="179">
        <v>2.5</v>
      </c>
      <c r="G789" s="361" t="s">
        <v>2843</v>
      </c>
      <c r="H789" s="23" t="s">
        <v>241</v>
      </c>
      <c r="I789" t="s">
        <v>5582</v>
      </c>
      <c r="J789" s="173" t="s">
        <v>5962</v>
      </c>
      <c r="K789" t="s">
        <v>5584</v>
      </c>
      <c r="L789" s="171">
        <v>-1</v>
      </c>
      <c r="M789" s="179">
        <v>4</v>
      </c>
      <c r="N789" s="169" t="s">
        <v>5583</v>
      </c>
    </row>
    <row r="790" spans="1:14">
      <c r="A790" s="23" t="s">
        <v>243</v>
      </c>
      <c r="B790" t="s">
        <v>3658</v>
      </c>
      <c r="C790" s="173" t="s">
        <v>4160</v>
      </c>
      <c r="D790" t="s">
        <v>3659</v>
      </c>
      <c r="E790" s="171">
        <v>1</v>
      </c>
      <c r="F790" s="179">
        <v>2.5</v>
      </c>
      <c r="G790" s="361" t="s">
        <v>2843</v>
      </c>
      <c r="H790" s="23" t="s">
        <v>241</v>
      </c>
      <c r="I790" t="s">
        <v>5588</v>
      </c>
      <c r="J790" s="173" t="s">
        <v>3944</v>
      </c>
      <c r="K790" t="s">
        <v>5589</v>
      </c>
      <c r="L790" s="171">
        <v>-1</v>
      </c>
      <c r="M790" s="179">
        <v>4</v>
      </c>
      <c r="N790" s="169" t="s">
        <v>2587</v>
      </c>
    </row>
    <row r="791" spans="1:14">
      <c r="A791" s="23" t="s">
        <v>243</v>
      </c>
      <c r="B791" t="s">
        <v>3655</v>
      </c>
      <c r="C791" s="173" t="s">
        <v>4008</v>
      </c>
      <c r="D791" t="s">
        <v>3656</v>
      </c>
      <c r="E791" s="171">
        <v>1</v>
      </c>
      <c r="F791" s="179">
        <v>3</v>
      </c>
      <c r="G791" s="361" t="s">
        <v>2843</v>
      </c>
      <c r="H791" s="23" t="s">
        <v>241</v>
      </c>
      <c r="I791" t="s">
        <v>5590</v>
      </c>
      <c r="J791" s="173" t="s">
        <v>4009</v>
      </c>
      <c r="K791" t="s">
        <v>5592</v>
      </c>
      <c r="L791" s="171">
        <v>-1</v>
      </c>
      <c r="M791" s="179">
        <v>4</v>
      </c>
      <c r="N791" s="169" t="s">
        <v>5591</v>
      </c>
    </row>
    <row r="792" spans="1:14">
      <c r="A792" s="23" t="s">
        <v>243</v>
      </c>
      <c r="B792" t="s">
        <v>3660</v>
      </c>
      <c r="C792" s="173" t="s">
        <v>4010</v>
      </c>
      <c r="D792" t="s">
        <v>3656</v>
      </c>
      <c r="E792" s="171">
        <v>1</v>
      </c>
      <c r="F792" s="179">
        <v>3</v>
      </c>
      <c r="G792" s="361" t="s">
        <v>2843</v>
      </c>
      <c r="H792" s="23" t="s">
        <v>241</v>
      </c>
      <c r="I792" s="204" t="s">
        <v>5593</v>
      </c>
      <c r="J792" s="198" t="s">
        <v>5963</v>
      </c>
      <c r="K792" s="197" t="s">
        <v>5595</v>
      </c>
      <c r="L792" s="199">
        <v>1</v>
      </c>
      <c r="M792" s="200">
        <v>4</v>
      </c>
      <c r="N792" s="220" t="s">
        <v>5594</v>
      </c>
    </row>
    <row r="793" spans="1:14">
      <c r="A793" s="23" t="s">
        <v>243</v>
      </c>
      <c r="B793" s="3" t="s">
        <v>3651</v>
      </c>
      <c r="C793" s="202" t="s">
        <v>3891</v>
      </c>
      <c r="D793" s="3" t="s">
        <v>3652</v>
      </c>
      <c r="E793" s="203">
        <v>1</v>
      </c>
      <c r="F793" s="179">
        <v>3.5</v>
      </c>
      <c r="G793" s="364" t="s">
        <v>2843</v>
      </c>
      <c r="H793" s="217" t="s">
        <v>32</v>
      </c>
      <c r="I793" t="s">
        <v>4618</v>
      </c>
      <c r="J793" s="173" t="s">
        <v>3796</v>
      </c>
      <c r="K793" t="s">
        <v>5599</v>
      </c>
      <c r="L793" s="171">
        <v>1</v>
      </c>
      <c r="M793" s="179">
        <v>0</v>
      </c>
      <c r="N793" s="367" t="s">
        <v>2569</v>
      </c>
    </row>
    <row r="794" spans="1:14">
      <c r="A794" s="23" t="s">
        <v>243</v>
      </c>
      <c r="B794" s="3" t="s">
        <v>3657</v>
      </c>
      <c r="C794" s="202" t="s">
        <v>4009</v>
      </c>
      <c r="D794" s="3" t="s">
        <v>3656</v>
      </c>
      <c r="E794" s="203">
        <v>1</v>
      </c>
      <c r="F794" s="179">
        <v>4</v>
      </c>
      <c r="G794" s="364" t="s">
        <v>2843</v>
      </c>
      <c r="H794" s="217" t="s">
        <v>32</v>
      </c>
      <c r="I794" t="s">
        <v>5596</v>
      </c>
      <c r="J794" s="173" t="s">
        <v>5964</v>
      </c>
      <c r="K794" t="s">
        <v>5598</v>
      </c>
      <c r="L794" s="171">
        <v>1</v>
      </c>
      <c r="M794" s="179">
        <v>4</v>
      </c>
      <c r="N794" s="169" t="s">
        <v>5597</v>
      </c>
    </row>
    <row r="795" spans="1:14">
      <c r="A795" s="23" t="s">
        <v>243</v>
      </c>
      <c r="B795" s="3" t="s">
        <v>3661</v>
      </c>
      <c r="C795" s="202" t="s">
        <v>4011</v>
      </c>
      <c r="D795" s="3" t="s">
        <v>3654</v>
      </c>
      <c r="E795" s="203">
        <v>1</v>
      </c>
      <c r="F795" s="179">
        <v>3.5</v>
      </c>
      <c r="G795" s="218" t="s">
        <v>3662</v>
      </c>
      <c r="H795" s="217" t="s">
        <v>32</v>
      </c>
      <c r="I795" t="s">
        <v>5600</v>
      </c>
      <c r="J795" s="173" t="s">
        <v>5803</v>
      </c>
      <c r="K795" t="s">
        <v>5602</v>
      </c>
      <c r="L795" s="171">
        <v>1</v>
      </c>
      <c r="M795" s="179">
        <v>4</v>
      </c>
      <c r="N795" s="169" t="s">
        <v>5601</v>
      </c>
    </row>
    <row r="796" spans="1:14">
      <c r="A796" s="23" t="s">
        <v>243</v>
      </c>
      <c r="B796" t="s">
        <v>3663</v>
      </c>
      <c r="C796" s="173" t="s">
        <v>4012</v>
      </c>
      <c r="D796" t="s">
        <v>3664</v>
      </c>
      <c r="E796" s="171">
        <v>1</v>
      </c>
      <c r="F796" s="179">
        <v>3.5</v>
      </c>
      <c r="G796" s="182" t="s">
        <v>2252</v>
      </c>
      <c r="H796" s="23" t="s">
        <v>32</v>
      </c>
      <c r="I796" t="s">
        <v>5603</v>
      </c>
      <c r="J796" s="173" t="s">
        <v>4080</v>
      </c>
      <c r="K796" t="s">
        <v>5604</v>
      </c>
      <c r="L796" s="171">
        <v>-1</v>
      </c>
      <c r="M796" s="179">
        <v>4</v>
      </c>
      <c r="N796" s="169" t="s">
        <v>2587</v>
      </c>
    </row>
    <row r="797" spans="1:14">
      <c r="A797" s="23" t="s">
        <v>243</v>
      </c>
      <c r="B797" s="197" t="s">
        <v>3665</v>
      </c>
      <c r="C797" s="198" t="s">
        <v>4013</v>
      </c>
      <c r="D797" s="216" t="s">
        <v>5985</v>
      </c>
      <c r="E797" s="199">
        <v>1</v>
      </c>
      <c r="F797" s="200">
        <v>3.5</v>
      </c>
      <c r="G797" s="201" t="s">
        <v>2252</v>
      </c>
      <c r="H797" s="23" t="s">
        <v>32</v>
      </c>
      <c r="I797" s="204" t="s">
        <v>5605</v>
      </c>
      <c r="J797" s="198" t="s">
        <v>3999</v>
      </c>
      <c r="K797" s="197" t="s">
        <v>5606</v>
      </c>
      <c r="L797" s="199">
        <v>1</v>
      </c>
      <c r="M797" s="200">
        <v>4</v>
      </c>
      <c r="N797" s="220" t="s">
        <v>2694</v>
      </c>
    </row>
    <row r="798" spans="1:14">
      <c r="A798" s="23" t="s">
        <v>35</v>
      </c>
      <c r="B798" t="s">
        <v>3669</v>
      </c>
      <c r="D798" t="s">
        <v>3670</v>
      </c>
      <c r="E798" s="171">
        <v>1</v>
      </c>
      <c r="F798" s="179">
        <v>0.5</v>
      </c>
      <c r="G798" s="369" t="s">
        <v>2501</v>
      </c>
      <c r="H798" s="23" t="s">
        <v>242</v>
      </c>
      <c r="I798" t="s">
        <v>5607</v>
      </c>
      <c r="J798" s="173" t="s">
        <v>3792</v>
      </c>
      <c r="K798" t="s">
        <v>5609</v>
      </c>
      <c r="L798" s="171">
        <v>1</v>
      </c>
      <c r="M798" s="179">
        <v>4</v>
      </c>
      <c r="N798" s="169" t="s">
        <v>5608</v>
      </c>
    </row>
    <row r="799" spans="1:14">
      <c r="A799" s="23" t="s">
        <v>35</v>
      </c>
      <c r="B799" t="s">
        <v>3669</v>
      </c>
      <c r="C799" s="173" t="s">
        <v>4016</v>
      </c>
      <c r="D799" t="s">
        <v>3681</v>
      </c>
      <c r="E799" s="171">
        <v>1</v>
      </c>
      <c r="F799" s="179">
        <v>0.5</v>
      </c>
      <c r="G799" s="369" t="s">
        <v>2501</v>
      </c>
      <c r="H799" s="23" t="s">
        <v>242</v>
      </c>
      <c r="I799" t="s">
        <v>5610</v>
      </c>
      <c r="J799" s="173" t="s">
        <v>5750</v>
      </c>
      <c r="K799" t="s">
        <v>5612</v>
      </c>
      <c r="L799" s="171">
        <v>1</v>
      </c>
      <c r="M799" s="179">
        <v>4</v>
      </c>
      <c r="N799" s="169" t="s">
        <v>5611</v>
      </c>
    </row>
    <row r="800" spans="1:14">
      <c r="A800" s="23" t="s">
        <v>35</v>
      </c>
      <c r="B800" t="s">
        <v>3674</v>
      </c>
      <c r="D800" t="s">
        <v>3676</v>
      </c>
      <c r="E800" s="171">
        <v>1</v>
      </c>
      <c r="F800" s="179">
        <v>1</v>
      </c>
      <c r="G800" s="369" t="s">
        <v>3675</v>
      </c>
      <c r="H800" s="23" t="s">
        <v>242</v>
      </c>
      <c r="I800" s="204" t="s">
        <v>5613</v>
      </c>
      <c r="J800" s="198" t="s">
        <v>3909</v>
      </c>
      <c r="K800" s="197" t="s">
        <v>5614</v>
      </c>
      <c r="L800" s="199">
        <v>1</v>
      </c>
      <c r="M800" s="200">
        <v>4</v>
      </c>
      <c r="N800" s="220" t="s">
        <v>4259</v>
      </c>
    </row>
    <row r="801" spans="1:14">
      <c r="A801" s="23" t="s">
        <v>35</v>
      </c>
      <c r="B801" t="s">
        <v>3674</v>
      </c>
      <c r="D801" t="s">
        <v>3677</v>
      </c>
      <c r="E801" s="171">
        <v>-1</v>
      </c>
      <c r="F801" s="179">
        <v>4</v>
      </c>
      <c r="G801" s="369" t="s">
        <v>3675</v>
      </c>
      <c r="H801" s="23" t="s">
        <v>25</v>
      </c>
      <c r="I801" t="s">
        <v>5621</v>
      </c>
      <c r="J801" s="173" t="s">
        <v>5966</v>
      </c>
      <c r="K801" t="s">
        <v>5622</v>
      </c>
      <c r="L801" s="171">
        <v>-1</v>
      </c>
      <c r="M801" s="179">
        <v>3</v>
      </c>
      <c r="N801" s="169" t="s">
        <v>2317</v>
      </c>
    </row>
    <row r="802" spans="1:14">
      <c r="A802" s="23" t="s">
        <v>35</v>
      </c>
      <c r="B802" t="s">
        <v>3682</v>
      </c>
      <c r="D802" t="s">
        <v>3684</v>
      </c>
      <c r="E802" s="171">
        <v>1</v>
      </c>
      <c r="F802" s="179">
        <v>2</v>
      </c>
      <c r="G802" s="185" t="s">
        <v>3683</v>
      </c>
      <c r="H802" s="23" t="s">
        <v>25</v>
      </c>
      <c r="I802" t="s">
        <v>5623</v>
      </c>
      <c r="J802" s="173" t="s">
        <v>3813</v>
      </c>
      <c r="K802" t="s">
        <v>5624</v>
      </c>
      <c r="L802" s="171">
        <v>1</v>
      </c>
      <c r="M802" s="179">
        <v>3</v>
      </c>
      <c r="N802" s="169" t="s">
        <v>2498</v>
      </c>
    </row>
    <row r="803" spans="1:14">
      <c r="A803" s="23" t="s">
        <v>35</v>
      </c>
      <c r="B803" t="s">
        <v>3671</v>
      </c>
      <c r="C803" s="173" t="s">
        <v>4015</v>
      </c>
      <c r="D803" t="s">
        <v>3673</v>
      </c>
      <c r="E803" s="171">
        <v>-1</v>
      </c>
      <c r="F803" s="179">
        <v>2</v>
      </c>
      <c r="G803" s="185" t="s">
        <v>3672</v>
      </c>
      <c r="H803" s="23" t="s">
        <v>25</v>
      </c>
      <c r="I803" t="s">
        <v>5630</v>
      </c>
      <c r="J803" s="173" t="s">
        <v>5969</v>
      </c>
      <c r="K803" t="s">
        <v>5632</v>
      </c>
      <c r="L803" s="171">
        <v>1</v>
      </c>
      <c r="M803" s="179">
        <v>3.5</v>
      </c>
      <c r="N803" s="169" t="s">
        <v>5631</v>
      </c>
    </row>
    <row r="804" spans="1:14">
      <c r="A804" s="23" t="s">
        <v>35</v>
      </c>
      <c r="B804" t="s">
        <v>3685</v>
      </c>
      <c r="D804" t="s">
        <v>3687</v>
      </c>
      <c r="E804" s="171">
        <v>-1</v>
      </c>
      <c r="F804" s="179">
        <v>2</v>
      </c>
      <c r="G804" s="185" t="s">
        <v>3686</v>
      </c>
      <c r="H804" s="23" t="s">
        <v>25</v>
      </c>
      <c r="I804" t="s">
        <v>5615</v>
      </c>
      <c r="J804" s="173" t="s">
        <v>5817</v>
      </c>
      <c r="K804" t="s">
        <v>5617</v>
      </c>
      <c r="L804" s="171">
        <v>-1</v>
      </c>
      <c r="M804" s="179">
        <v>4</v>
      </c>
      <c r="N804" s="169" t="s">
        <v>5616</v>
      </c>
    </row>
    <row r="805" spans="1:14">
      <c r="A805" s="23" t="s">
        <v>35</v>
      </c>
      <c r="B805" t="s">
        <v>3688</v>
      </c>
      <c r="C805" s="173" t="s">
        <v>4017</v>
      </c>
      <c r="D805" t="s">
        <v>3690</v>
      </c>
      <c r="E805" s="171">
        <v>1</v>
      </c>
      <c r="F805" s="179">
        <v>2</v>
      </c>
      <c r="G805" s="185" t="s">
        <v>3689</v>
      </c>
      <c r="H805" s="23" t="s">
        <v>25</v>
      </c>
      <c r="I805" t="s">
        <v>5618</v>
      </c>
      <c r="J805" s="173" t="s">
        <v>5965</v>
      </c>
      <c r="K805" t="s">
        <v>5620</v>
      </c>
      <c r="L805" s="171">
        <v>-1</v>
      </c>
      <c r="M805" s="179">
        <v>4</v>
      </c>
      <c r="N805" s="169" t="s">
        <v>5619</v>
      </c>
    </row>
    <row r="806" spans="1:14">
      <c r="A806" s="23" t="s">
        <v>35</v>
      </c>
      <c r="B806" t="s">
        <v>3691</v>
      </c>
      <c r="C806" s="173" t="s">
        <v>4018</v>
      </c>
      <c r="D806" t="s">
        <v>3693</v>
      </c>
      <c r="E806" s="171">
        <v>1</v>
      </c>
      <c r="F806" s="179">
        <v>2.5</v>
      </c>
      <c r="G806" s="185" t="s">
        <v>3692</v>
      </c>
      <c r="H806" s="23" t="s">
        <v>25</v>
      </c>
      <c r="I806" t="s">
        <v>5625</v>
      </c>
      <c r="J806" s="173" t="s">
        <v>5967</v>
      </c>
      <c r="K806" t="s">
        <v>5626</v>
      </c>
      <c r="L806" s="171">
        <v>1</v>
      </c>
      <c r="M806" s="179">
        <v>4</v>
      </c>
      <c r="N806" s="169" t="s">
        <v>3617</v>
      </c>
    </row>
    <row r="807" spans="1:14">
      <c r="A807" s="23" t="s">
        <v>35</v>
      </c>
      <c r="B807" t="s">
        <v>3696</v>
      </c>
      <c r="D807" t="s">
        <v>3698</v>
      </c>
      <c r="E807" s="171">
        <v>1</v>
      </c>
      <c r="F807" s="179">
        <v>3</v>
      </c>
      <c r="G807" s="182" t="s">
        <v>3697</v>
      </c>
      <c r="H807" s="23" t="s">
        <v>25</v>
      </c>
      <c r="I807" s="204" t="s">
        <v>5627</v>
      </c>
      <c r="J807" s="198" t="s">
        <v>5968</v>
      </c>
      <c r="K807" s="197" t="s">
        <v>5629</v>
      </c>
      <c r="L807" s="199">
        <v>1</v>
      </c>
      <c r="M807" s="200">
        <v>4</v>
      </c>
      <c r="N807" s="220" t="s">
        <v>5628</v>
      </c>
    </row>
    <row r="808" spans="1:14">
      <c r="A808" s="23" t="s">
        <v>35</v>
      </c>
      <c r="B808" t="s">
        <v>3696</v>
      </c>
      <c r="D808" t="s">
        <v>3699</v>
      </c>
      <c r="E808" s="171">
        <v>-1</v>
      </c>
      <c r="F808" s="179">
        <v>3</v>
      </c>
      <c r="G808" s="182" t="s">
        <v>3697</v>
      </c>
      <c r="H808" s="23" t="s">
        <v>209</v>
      </c>
      <c r="I808" t="s">
        <v>5637</v>
      </c>
      <c r="J808" s="173" t="s">
        <v>5971</v>
      </c>
      <c r="K808" t="s">
        <v>5639</v>
      </c>
      <c r="L808" s="171">
        <v>1</v>
      </c>
      <c r="M808" s="179">
        <v>1.5</v>
      </c>
      <c r="N808" s="368" t="s">
        <v>5638</v>
      </c>
    </row>
    <row r="809" spans="1:14">
      <c r="A809" s="23" t="s">
        <v>35</v>
      </c>
      <c r="B809" t="s">
        <v>3666</v>
      </c>
      <c r="C809" s="173" t="s">
        <v>4014</v>
      </c>
      <c r="D809" t="s">
        <v>3668</v>
      </c>
      <c r="E809" s="171">
        <v>-1</v>
      </c>
      <c r="F809" s="179">
        <v>4</v>
      </c>
      <c r="G809" s="182" t="s">
        <v>3667</v>
      </c>
      <c r="H809" s="23" t="s">
        <v>209</v>
      </c>
      <c r="I809" t="s">
        <v>5635</v>
      </c>
      <c r="J809" s="173" t="s">
        <v>3786</v>
      </c>
      <c r="K809" t="s">
        <v>5636</v>
      </c>
      <c r="L809" s="171">
        <v>-1</v>
      </c>
      <c r="M809" s="179">
        <v>4</v>
      </c>
      <c r="N809" s="169" t="s">
        <v>3628</v>
      </c>
    </row>
    <row r="810" spans="1:14">
      <c r="A810" s="23" t="s">
        <v>35</v>
      </c>
      <c r="B810" t="s">
        <v>3678</v>
      </c>
      <c r="C810" s="173" t="s">
        <v>4152</v>
      </c>
      <c r="D810" t="s">
        <v>3680</v>
      </c>
      <c r="E810" s="171">
        <v>1</v>
      </c>
      <c r="F810" s="179">
        <v>4</v>
      </c>
      <c r="G810" s="182" t="s">
        <v>3679</v>
      </c>
      <c r="H810" s="23" t="s">
        <v>209</v>
      </c>
      <c r="I810" t="s">
        <v>5640</v>
      </c>
      <c r="J810" s="173" t="s">
        <v>3876</v>
      </c>
      <c r="K810" t="s">
        <v>5641</v>
      </c>
      <c r="L810" s="171">
        <v>1</v>
      </c>
      <c r="M810" s="179">
        <v>4</v>
      </c>
      <c r="N810" s="169" t="s">
        <v>4719</v>
      </c>
    </row>
    <row r="811" spans="1:14">
      <c r="A811" s="23" t="s">
        <v>35</v>
      </c>
      <c r="B811" s="197" t="s">
        <v>3694</v>
      </c>
      <c r="C811" s="198" t="s">
        <v>4019</v>
      </c>
      <c r="D811" s="197" t="s">
        <v>3695</v>
      </c>
      <c r="E811" s="199">
        <v>-1</v>
      </c>
      <c r="F811" s="200">
        <v>4</v>
      </c>
      <c r="G811" s="201" t="s">
        <v>2994</v>
      </c>
      <c r="H811" s="23" t="s">
        <v>209</v>
      </c>
      <c r="I811" t="s">
        <v>5642</v>
      </c>
      <c r="J811" s="173" t="s">
        <v>3966</v>
      </c>
      <c r="K811" t="s">
        <v>5643</v>
      </c>
      <c r="L811" s="171">
        <v>-1</v>
      </c>
      <c r="M811" s="179">
        <v>4</v>
      </c>
      <c r="N811" s="169" t="s">
        <v>5393</v>
      </c>
    </row>
    <row r="812" spans="1:14">
      <c r="A812" s="23" t="s">
        <v>27</v>
      </c>
      <c r="B812" s="207" t="s">
        <v>3700</v>
      </c>
      <c r="C812" s="206" t="s">
        <v>4161</v>
      </c>
      <c r="D812" s="207" t="s">
        <v>3701</v>
      </c>
      <c r="E812" s="208">
        <v>1</v>
      </c>
      <c r="F812" s="209">
        <v>3</v>
      </c>
      <c r="G812" s="219" t="s">
        <v>2466</v>
      </c>
      <c r="H812" s="23" t="s">
        <v>209</v>
      </c>
      <c r="I812" t="s">
        <v>5644</v>
      </c>
      <c r="J812" s="173" t="s">
        <v>4022</v>
      </c>
      <c r="K812" t="s">
        <v>5645</v>
      </c>
      <c r="L812" s="171">
        <v>-1</v>
      </c>
      <c r="M812" s="179">
        <v>4</v>
      </c>
      <c r="N812" s="169" t="s">
        <v>4259</v>
      </c>
    </row>
    <row r="813" spans="1:14" ht="16" thickBot="1">
      <c r="A813" s="23"/>
      <c r="B813" s="4"/>
      <c r="C813" s="4"/>
      <c r="D813" s="4"/>
      <c r="E813" s="189"/>
      <c r="F813" s="190"/>
      <c r="G813" s="123"/>
      <c r="H813" s="23" t="s">
        <v>209</v>
      </c>
      <c r="I813" t="s">
        <v>5646</v>
      </c>
      <c r="J813" s="173" t="s">
        <v>5972</v>
      </c>
      <c r="K813" t="s">
        <v>5647</v>
      </c>
      <c r="L813" s="171">
        <v>-1</v>
      </c>
      <c r="M813" s="179">
        <v>4</v>
      </c>
      <c r="N813" s="169" t="s">
        <v>4259</v>
      </c>
    </row>
    <row r="814" spans="1:14" ht="16">
      <c r="A814" s="379" t="s">
        <v>6277</v>
      </c>
      <c r="B814" s="242"/>
      <c r="C814" s="241"/>
      <c r="D814" s="242"/>
      <c r="E814" s="243"/>
      <c r="F814" s="244"/>
      <c r="G814" s="245"/>
      <c r="H814" s="217" t="s">
        <v>209</v>
      </c>
      <c r="I814" s="204" t="s">
        <v>5633</v>
      </c>
      <c r="J814" s="198" t="s">
        <v>5970</v>
      </c>
      <c r="K814" s="197" t="s">
        <v>5634</v>
      </c>
      <c r="L814" s="199">
        <v>-1</v>
      </c>
      <c r="M814" s="200">
        <v>4</v>
      </c>
      <c r="N814" s="220" t="s">
        <v>4259</v>
      </c>
    </row>
    <row r="815" spans="1:14">
      <c r="A815" s="5" t="s">
        <v>24</v>
      </c>
      <c r="B815" s="197"/>
      <c r="C815" s="197"/>
      <c r="D815" s="238"/>
      <c r="E815" s="199"/>
      <c r="F815" s="200"/>
      <c r="G815" s="247" t="s">
        <v>6020</v>
      </c>
      <c r="H815" s="217" t="s">
        <v>2072</v>
      </c>
      <c r="I815" t="s">
        <v>5648</v>
      </c>
      <c r="J815" s="173" t="s">
        <v>3891</v>
      </c>
      <c r="K815" t="s">
        <v>5649</v>
      </c>
      <c r="L815" s="171">
        <v>-1</v>
      </c>
      <c r="M815" s="179">
        <v>2.5</v>
      </c>
      <c r="N815" s="169" t="s">
        <v>4259</v>
      </c>
    </row>
    <row r="816" spans="1:14">
      <c r="A816" s="7" t="s">
        <v>6017</v>
      </c>
      <c r="B816" s="197"/>
      <c r="C816" s="197"/>
      <c r="D816" s="238"/>
      <c r="E816" s="199"/>
      <c r="F816" s="200"/>
      <c r="G816" s="365" t="s">
        <v>6275</v>
      </c>
      <c r="H816" s="217" t="s">
        <v>2072</v>
      </c>
      <c r="I816" t="s">
        <v>5650</v>
      </c>
      <c r="J816" s="173" t="s">
        <v>4014</v>
      </c>
      <c r="K816" t="s">
        <v>5652</v>
      </c>
      <c r="L816" s="171">
        <v>1</v>
      </c>
      <c r="M816" s="179">
        <v>3</v>
      </c>
      <c r="N816" s="169" t="s">
        <v>5651</v>
      </c>
    </row>
    <row r="817" spans="1:14">
      <c r="A817" s="5" t="s">
        <v>37</v>
      </c>
      <c r="B817" s="197"/>
      <c r="C817" s="197"/>
      <c r="D817" s="238"/>
      <c r="E817" s="199"/>
      <c r="F817" s="200"/>
      <c r="G817" s="248" t="s">
        <v>6021</v>
      </c>
      <c r="H817" s="217" t="s">
        <v>2072</v>
      </c>
      <c r="I817" t="s">
        <v>5637</v>
      </c>
      <c r="J817" s="173" t="s">
        <v>5971</v>
      </c>
      <c r="K817" t="s">
        <v>5639</v>
      </c>
      <c r="L817" s="171">
        <v>-1</v>
      </c>
      <c r="M817" s="179">
        <v>3</v>
      </c>
      <c r="N817" s="169" t="s">
        <v>5638</v>
      </c>
    </row>
    <row r="818" spans="1:14">
      <c r="A818" s="7" t="s">
        <v>6265</v>
      </c>
      <c r="B818" s="197"/>
      <c r="C818" s="197"/>
      <c r="D818" s="238"/>
      <c r="E818" s="199"/>
      <c r="F818" s="200"/>
      <c r="G818" s="248" t="s">
        <v>6018</v>
      </c>
      <c r="H818" s="217" t="s">
        <v>2072</v>
      </c>
      <c r="I818" t="s">
        <v>5653</v>
      </c>
      <c r="J818" s="173" t="s">
        <v>5973</v>
      </c>
      <c r="K818" t="s">
        <v>5654</v>
      </c>
      <c r="L818" s="171">
        <v>-1</v>
      </c>
      <c r="M818" s="179">
        <v>3.5</v>
      </c>
      <c r="N818" s="169" t="s">
        <v>3646</v>
      </c>
    </row>
    <row r="819" spans="1:14" ht="14" customHeight="1">
      <c r="A819" s="5" t="s">
        <v>20</v>
      </c>
      <c r="B819" s="197"/>
      <c r="C819" s="197"/>
      <c r="D819" s="238"/>
      <c r="E819" s="199"/>
      <c r="F819" s="200"/>
      <c r="G819" s="366" t="s">
        <v>6019</v>
      </c>
      <c r="H819" s="217" t="s">
        <v>2072</v>
      </c>
      <c r="I819" t="s">
        <v>5655</v>
      </c>
      <c r="J819" s="173" t="s">
        <v>5974</v>
      </c>
      <c r="K819" t="s">
        <v>5656</v>
      </c>
      <c r="L819" s="171">
        <v>-1</v>
      </c>
      <c r="M819" s="179">
        <v>3.5</v>
      </c>
      <c r="N819" s="169" t="s">
        <v>2264</v>
      </c>
    </row>
    <row r="820" spans="1:14" ht="14" customHeight="1">
      <c r="A820" s="6" t="s">
        <v>242</v>
      </c>
      <c r="B820" s="197"/>
      <c r="C820" s="197"/>
      <c r="D820" s="238"/>
      <c r="E820" s="199"/>
      <c r="F820" s="200"/>
      <c r="G820" s="248" t="s">
        <v>6021</v>
      </c>
      <c r="H820" s="23" t="s">
        <v>2072</v>
      </c>
      <c r="I820" s="204" t="s">
        <v>5657</v>
      </c>
      <c r="J820" s="198" t="s">
        <v>4158</v>
      </c>
      <c r="K820" s="197" t="s">
        <v>5658</v>
      </c>
      <c r="L820" s="199">
        <v>-1</v>
      </c>
      <c r="M820" s="200">
        <v>4</v>
      </c>
      <c r="N820" s="220" t="s">
        <v>3649</v>
      </c>
    </row>
    <row r="821" spans="1:14" ht="14" customHeight="1" thickBot="1">
      <c r="A821" s="378"/>
      <c r="B821" s="4"/>
      <c r="C821" s="4"/>
      <c r="D821" s="237"/>
      <c r="E821" s="189"/>
      <c r="F821" s="190"/>
      <c r="G821" s="246"/>
      <c r="H821" s="23" t="s">
        <v>243</v>
      </c>
      <c r="I821" t="s">
        <v>5668</v>
      </c>
      <c r="J821" s="173" t="s">
        <v>5976</v>
      </c>
      <c r="K821" t="s">
        <v>5669</v>
      </c>
      <c r="L821" s="171">
        <v>1</v>
      </c>
      <c r="M821" s="179">
        <v>2</v>
      </c>
      <c r="N821" s="194" t="s">
        <v>4870</v>
      </c>
    </row>
    <row r="822" spans="1:14" ht="14" customHeight="1">
      <c r="D822" s="236"/>
      <c r="H822" s="23" t="s">
        <v>243</v>
      </c>
      <c r="I822" t="s">
        <v>5664</v>
      </c>
      <c r="J822" s="173" t="s">
        <v>3787</v>
      </c>
      <c r="K822" t="s">
        <v>5665</v>
      </c>
      <c r="L822" s="171">
        <v>1</v>
      </c>
      <c r="M822" s="179">
        <v>3</v>
      </c>
      <c r="N822" s="194" t="s">
        <v>4870</v>
      </c>
    </row>
    <row r="823" spans="1:14" ht="14" customHeight="1">
      <c r="A823" s="358" t="s">
        <v>6218</v>
      </c>
      <c r="D823" s="236"/>
      <c r="H823" s="23" t="s">
        <v>243</v>
      </c>
      <c r="I823" t="s">
        <v>5670</v>
      </c>
      <c r="J823" s="173" t="s">
        <v>5977</v>
      </c>
      <c r="K823" t="s">
        <v>5665</v>
      </c>
      <c r="L823" s="171">
        <v>1</v>
      </c>
      <c r="M823" s="179">
        <v>3</v>
      </c>
      <c r="N823" s="194" t="s">
        <v>4870</v>
      </c>
    </row>
    <row r="824" spans="1:14" ht="14" customHeight="1">
      <c r="A824" s="358" t="s">
        <v>6267</v>
      </c>
      <c r="D824" s="236"/>
      <c r="H824" s="23" t="s">
        <v>243</v>
      </c>
      <c r="I824" t="s">
        <v>5677</v>
      </c>
      <c r="J824" s="173" t="s">
        <v>5979</v>
      </c>
      <c r="K824" t="s">
        <v>5665</v>
      </c>
      <c r="L824" s="171">
        <v>1</v>
      </c>
      <c r="M824" s="179">
        <v>3</v>
      </c>
      <c r="N824" s="194" t="s">
        <v>4259</v>
      </c>
    </row>
    <row r="825" spans="1:14" ht="14" customHeight="1">
      <c r="A825" s="363" t="s">
        <v>6270</v>
      </c>
      <c r="D825" s="236"/>
      <c r="H825" s="23" t="s">
        <v>243</v>
      </c>
      <c r="I825" t="s">
        <v>5666</v>
      </c>
      <c r="J825" s="173" t="s">
        <v>3860</v>
      </c>
      <c r="K825" t="s">
        <v>5667</v>
      </c>
      <c r="L825" s="171">
        <v>1</v>
      </c>
      <c r="M825" s="179">
        <v>3.5</v>
      </c>
      <c r="N825" s="194" t="s">
        <v>4870</v>
      </c>
    </row>
    <row r="826" spans="1:14" ht="14" customHeight="1">
      <c r="A826" s="363" t="s">
        <v>6274</v>
      </c>
      <c r="H826" s="23" t="s">
        <v>243</v>
      </c>
      <c r="I826" t="s">
        <v>5671</v>
      </c>
      <c r="J826" s="173" t="s">
        <v>5978</v>
      </c>
      <c r="K826" t="s">
        <v>5669</v>
      </c>
      <c r="L826" s="171">
        <v>1</v>
      </c>
      <c r="M826" s="179">
        <v>3.5</v>
      </c>
      <c r="N826" s="194" t="s">
        <v>4870</v>
      </c>
    </row>
    <row r="827" spans="1:14" ht="14" customHeight="1">
      <c r="A827" s="363" t="s">
        <v>6219</v>
      </c>
      <c r="H827" s="23" t="s">
        <v>243</v>
      </c>
      <c r="I827" t="s">
        <v>5672</v>
      </c>
      <c r="J827" s="173" t="s">
        <v>3785</v>
      </c>
      <c r="K827" t="s">
        <v>5673</v>
      </c>
      <c r="L827" s="171">
        <v>1</v>
      </c>
      <c r="M827" s="179">
        <v>3.5</v>
      </c>
      <c r="N827" s="194" t="s">
        <v>4870</v>
      </c>
    </row>
    <row r="828" spans="1:14" ht="14" customHeight="1">
      <c r="A828" s="363" t="s">
        <v>6268</v>
      </c>
      <c r="H828" s="23" t="s">
        <v>243</v>
      </c>
      <c r="I828" t="s">
        <v>5674</v>
      </c>
      <c r="J828" s="173" t="s">
        <v>5922</v>
      </c>
      <c r="K828" t="s">
        <v>5676</v>
      </c>
      <c r="L828" s="171">
        <v>1</v>
      </c>
      <c r="M828" s="179">
        <v>3.5</v>
      </c>
      <c r="N828" s="194" t="s">
        <v>5675</v>
      </c>
    </row>
    <row r="829" spans="1:14" ht="14" customHeight="1">
      <c r="A829" s="363" t="s">
        <v>6269</v>
      </c>
      <c r="H829" s="23" t="s">
        <v>243</v>
      </c>
      <c r="I829" t="s">
        <v>5659</v>
      </c>
      <c r="J829" s="173" t="s">
        <v>4161</v>
      </c>
      <c r="K829" t="s">
        <v>5661</v>
      </c>
      <c r="L829" s="171">
        <v>1</v>
      </c>
      <c r="M829" s="179">
        <v>4</v>
      </c>
      <c r="N829" s="194" t="s">
        <v>5660</v>
      </c>
    </row>
    <row r="830" spans="1:14" ht="14" customHeight="1">
      <c r="A830" s="358" t="s">
        <v>6276</v>
      </c>
      <c r="H830" s="23" t="s">
        <v>243</v>
      </c>
      <c r="I830" s="204" t="s">
        <v>5662</v>
      </c>
      <c r="J830" s="198" t="s">
        <v>5975</v>
      </c>
      <c r="K830" s="197" t="s">
        <v>5663</v>
      </c>
      <c r="L830" s="199">
        <v>1</v>
      </c>
      <c r="M830" s="200">
        <v>4</v>
      </c>
      <c r="N830" s="234" t="s">
        <v>5660</v>
      </c>
    </row>
    <row r="831" spans="1:14" ht="14" customHeight="1">
      <c r="H831" s="23" t="s">
        <v>35</v>
      </c>
      <c r="I831" t="s">
        <v>5680</v>
      </c>
      <c r="J831" s="173" t="s">
        <v>5981</v>
      </c>
      <c r="K831" t="s">
        <v>5682</v>
      </c>
      <c r="L831" s="171">
        <v>-1</v>
      </c>
      <c r="M831" s="179">
        <v>2</v>
      </c>
      <c r="N831" s="240" t="s">
        <v>5681</v>
      </c>
    </row>
    <row r="832" spans="1:14" ht="14" customHeight="1">
      <c r="H832" s="23" t="s">
        <v>35</v>
      </c>
      <c r="I832" t="s">
        <v>5687</v>
      </c>
      <c r="J832" s="173" t="s">
        <v>5983</v>
      </c>
      <c r="K832" t="s">
        <v>5689</v>
      </c>
      <c r="L832" s="171">
        <v>1</v>
      </c>
      <c r="M832" s="179">
        <v>2</v>
      </c>
      <c r="N832" s="240" t="s">
        <v>5688</v>
      </c>
    </row>
    <row r="833" spans="8:14" ht="14" customHeight="1">
      <c r="H833" s="23" t="s">
        <v>35</v>
      </c>
      <c r="I833" t="s">
        <v>5678</v>
      </c>
      <c r="J833" s="173" t="s">
        <v>5980</v>
      </c>
      <c r="K833" t="s">
        <v>5679</v>
      </c>
      <c r="L833" s="171">
        <v>1</v>
      </c>
      <c r="M833" s="179">
        <v>2.5</v>
      </c>
      <c r="N833" s="240" t="s">
        <v>4259</v>
      </c>
    </row>
    <row r="834" spans="8:14" ht="14" customHeight="1">
      <c r="H834" s="23" t="s">
        <v>35</v>
      </c>
      <c r="I834" t="s">
        <v>5683</v>
      </c>
      <c r="J834" s="173" t="s">
        <v>5982</v>
      </c>
      <c r="K834" t="s">
        <v>5684</v>
      </c>
      <c r="L834" s="171">
        <v>1</v>
      </c>
      <c r="M834" s="179">
        <v>4</v>
      </c>
      <c r="N834" s="169" t="s">
        <v>4217</v>
      </c>
    </row>
    <row r="835" spans="8:14" ht="14" customHeight="1">
      <c r="H835" s="23" t="s">
        <v>35</v>
      </c>
      <c r="I835" s="204" t="s">
        <v>5685</v>
      </c>
      <c r="J835" s="198" t="s">
        <v>4015</v>
      </c>
      <c r="K835" s="197" t="s">
        <v>5686</v>
      </c>
      <c r="L835" s="199">
        <v>-1</v>
      </c>
      <c r="M835" s="200">
        <v>4</v>
      </c>
      <c r="N835" s="220" t="s">
        <v>2587</v>
      </c>
    </row>
    <row r="836" spans="8:14" ht="14" customHeight="1">
      <c r="H836" s="23" t="s">
        <v>27</v>
      </c>
      <c r="I836" s="205" t="s">
        <v>5690</v>
      </c>
      <c r="J836" s="206" t="s">
        <v>4120</v>
      </c>
      <c r="K836" s="207" t="s">
        <v>5691</v>
      </c>
      <c r="L836" s="208">
        <v>1</v>
      </c>
      <c r="M836" s="209">
        <v>3</v>
      </c>
      <c r="N836" s="233" t="s">
        <v>2466</v>
      </c>
    </row>
    <row r="837" spans="8:14" ht="14" customHeight="1" thickBot="1">
      <c r="H837" s="196"/>
      <c r="I837" s="4"/>
      <c r="J837" s="4"/>
      <c r="K837" s="4"/>
      <c r="L837" s="4"/>
      <c r="M837" s="4"/>
      <c r="N837" s="192" t="s">
        <v>4445</v>
      </c>
    </row>
  </sheetData>
  <sortState ref="H4:N836">
    <sortCondition ref="H4:H836"/>
    <sortCondition ref="M4:M836"/>
    <sortCondition ref="N4:N836"/>
    <sortCondition ref="I4:I836"/>
  </sortState>
  <phoneticPr fontId="62" type="noConversion"/>
  <pageMargins left="0.75000000000000011" right="0.75000000000000011" top="1" bottom="1" header="0.5" footer="0.5"/>
  <pageSetup paperSize="9" scale="7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9.1 miRNA Frequencies</vt:lpstr>
      <vt:lpstr>Table 9.2 miRNA Catalog</vt:lpstr>
      <vt:lpstr>Table 9.3 miRNA Target Genes</vt:lpstr>
    </vt:vector>
  </TitlesOfParts>
  <Company>Radboud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Kitty Vijverberg</dc:creator>
  <cp:lastModifiedBy>Kitty Vijverberg</cp:lastModifiedBy>
  <cp:lastPrinted>2015-09-29T09:42:21Z</cp:lastPrinted>
  <dcterms:created xsi:type="dcterms:W3CDTF">2014-07-20T09:21:10Z</dcterms:created>
  <dcterms:modified xsi:type="dcterms:W3CDTF">2016-01-24T11:11:00Z</dcterms:modified>
</cp:coreProperties>
</file>